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DIV1\MTM TEAM (NEW)\RA work\Data\Long run dataset\ESCoE 1.1\Articles and documents\"/>
    </mc:Choice>
  </mc:AlternateContent>
  <bookViews>
    <workbookView xWindow="0" yWindow="0" windowWidth="28800" windowHeight="12300"/>
  </bookViews>
  <sheets>
    <sheet name="Front page" sheetId="46" r:id="rId1"/>
    <sheet name="Table I" sheetId="1" r:id="rId2"/>
    <sheet name="Table II" sheetId="3" r:id="rId3"/>
    <sheet name="Table III" sheetId="5" r:id="rId4"/>
    <sheet name="Table IV" sheetId="7" r:id="rId5"/>
    <sheet name="Table V" sheetId="9" r:id="rId6"/>
    <sheet name="Table VI" sheetId="11" r:id="rId7"/>
    <sheet name="Table VII" sheetId="13" r:id="rId8"/>
    <sheet name="Table VIII" sheetId="15" r:id="rId9"/>
    <sheet name="Table IX" sheetId="18" r:id="rId10"/>
    <sheet name="Table X" sheetId="20" r:id="rId11"/>
    <sheet name="Table XI" sheetId="22" r:id="rId12"/>
    <sheet name="Table XII" sheetId="24" r:id="rId13"/>
    <sheet name="Table XIII" sheetId="26" r:id="rId14"/>
    <sheet name="Table XIV" sheetId="28" r:id="rId15"/>
    <sheet name="Table XV" sheetId="30" r:id="rId16"/>
    <sheet name="Table XVI" sheetId="33" r:id="rId17"/>
    <sheet name="Table XVII" sheetId="36" r:id="rId18"/>
    <sheet name="Table XVIII" sheetId="38" r:id="rId19"/>
    <sheet name="Table XIX" sheetId="39" r:id="rId20"/>
    <sheet name="Table XX" sheetId="40" r:id="rId21"/>
    <sheet name="Table XXI" sheetId="42" r:id="rId22"/>
    <sheet name="Table XXII" sheetId="43" r:id="rId23"/>
    <sheet name="Table XXIII" sheetId="44" r:id="rId24"/>
  </sheets>
  <calcPr calcId="162913"/>
</workbook>
</file>

<file path=xl/calcChain.xml><?xml version="1.0" encoding="utf-8"?>
<calcChain xmlns="http://schemas.openxmlformats.org/spreadsheetml/2006/main">
  <c r="E29" i="43" l="1"/>
  <c r="E30" i="43"/>
  <c r="E31" i="43"/>
  <c r="E32" i="43"/>
  <c r="E33" i="43"/>
  <c r="E34" i="43"/>
  <c r="E35" i="43"/>
  <c r="E36" i="43"/>
  <c r="E37" i="43"/>
  <c r="E38" i="43"/>
  <c r="E25" i="43"/>
  <c r="E26" i="43"/>
  <c r="E13" i="43"/>
  <c r="E14" i="43"/>
  <c r="E15" i="43"/>
  <c r="E16" i="43"/>
  <c r="E17" i="43"/>
  <c r="E18" i="43"/>
  <c r="E19" i="43"/>
  <c r="E20" i="43"/>
  <c r="E21" i="43"/>
  <c r="E22" i="43"/>
  <c r="E12" i="43"/>
  <c r="K15" i="42"/>
  <c r="K16" i="42"/>
  <c r="K17" i="42"/>
  <c r="K18" i="42"/>
  <c r="K19" i="42"/>
  <c r="K20" i="42"/>
  <c r="K21" i="42"/>
  <c r="K22" i="42"/>
  <c r="K23" i="42"/>
  <c r="K24" i="42"/>
  <c r="K27" i="42"/>
  <c r="K28" i="42"/>
  <c r="K31" i="42"/>
  <c r="K32" i="42"/>
  <c r="K33" i="42"/>
  <c r="K34" i="42"/>
  <c r="K35" i="42"/>
  <c r="K36" i="42"/>
  <c r="K37" i="42"/>
  <c r="K38" i="42"/>
  <c r="K39" i="42"/>
  <c r="K40" i="42"/>
  <c r="K14" i="42"/>
  <c r="J15" i="42"/>
  <c r="J16" i="42"/>
  <c r="J17" i="42"/>
  <c r="J18" i="42"/>
  <c r="J19" i="42"/>
  <c r="J20" i="42"/>
  <c r="J21" i="42"/>
  <c r="J22" i="42"/>
  <c r="J23" i="42"/>
  <c r="J24" i="42"/>
  <c r="J27" i="42"/>
  <c r="J28" i="42"/>
  <c r="J31" i="42"/>
  <c r="J32" i="42"/>
  <c r="J33" i="42"/>
  <c r="J34" i="42"/>
  <c r="J35" i="42"/>
  <c r="J36" i="42"/>
  <c r="J37" i="42"/>
  <c r="J38" i="42"/>
  <c r="J39" i="42"/>
  <c r="J40" i="42"/>
  <c r="J14" i="42"/>
  <c r="I15" i="42"/>
  <c r="I16" i="42"/>
  <c r="I17" i="42"/>
  <c r="I18" i="42"/>
  <c r="I19" i="42"/>
  <c r="I20" i="42"/>
  <c r="I21" i="42"/>
  <c r="I22" i="42"/>
  <c r="I23" i="42"/>
  <c r="I24" i="42"/>
  <c r="I27" i="42"/>
  <c r="I28" i="42"/>
  <c r="I31" i="42"/>
  <c r="I32" i="42"/>
  <c r="I33" i="42"/>
  <c r="I34" i="42"/>
  <c r="I35" i="42"/>
  <c r="I36" i="42"/>
  <c r="I37" i="42"/>
  <c r="I38" i="42"/>
  <c r="I39" i="42"/>
  <c r="I40" i="42"/>
  <c r="I14" i="42"/>
  <c r="G25" i="40"/>
  <c r="H25" i="40"/>
  <c r="G26" i="40"/>
  <c r="H26" i="40"/>
  <c r="G27" i="40"/>
  <c r="H27" i="40"/>
  <c r="G28" i="40"/>
  <c r="H28" i="40"/>
  <c r="G29" i="40"/>
  <c r="H29" i="40"/>
  <c r="G30" i="40"/>
  <c r="H30" i="40"/>
  <c r="G31" i="40"/>
  <c r="H31" i="40"/>
  <c r="G32" i="40"/>
  <c r="H32" i="40"/>
  <c r="G33" i="40"/>
  <c r="H33" i="40"/>
  <c r="G34" i="40"/>
  <c r="H34" i="40"/>
  <c r="G35" i="40"/>
  <c r="H35" i="40"/>
  <c r="G36" i="40"/>
  <c r="H36" i="40"/>
  <c r="G37" i="40"/>
  <c r="H37" i="40"/>
  <c r="G38" i="40"/>
  <c r="H38" i="40"/>
  <c r="G39" i="40"/>
  <c r="H39" i="40"/>
  <c r="G40" i="40"/>
  <c r="H40" i="40"/>
  <c r="G41" i="40"/>
  <c r="H41" i="40"/>
  <c r="G42" i="40"/>
  <c r="H42" i="40"/>
  <c r="G43" i="40"/>
  <c r="H43" i="40"/>
  <c r="G44" i="40"/>
  <c r="H44" i="40"/>
  <c r="G45" i="40"/>
  <c r="H45" i="40"/>
  <c r="G46" i="40"/>
  <c r="H46" i="40"/>
  <c r="G47" i="40"/>
  <c r="H47" i="40"/>
  <c r="G48" i="40"/>
  <c r="H48" i="40"/>
  <c r="G49" i="40"/>
  <c r="H49" i="40"/>
  <c r="G50" i="40"/>
  <c r="H50" i="40"/>
  <c r="G51" i="40"/>
  <c r="H51" i="40"/>
  <c r="G52" i="40"/>
  <c r="H52" i="40"/>
  <c r="G53" i="40"/>
  <c r="H53" i="40"/>
  <c r="G54" i="40"/>
  <c r="H54" i="40"/>
  <c r="G55" i="40"/>
  <c r="H55" i="40"/>
  <c r="G56" i="40"/>
  <c r="H56" i="40"/>
  <c r="G57" i="40"/>
  <c r="H57" i="40"/>
  <c r="G58" i="40"/>
  <c r="H58" i="40"/>
  <c r="G59" i="40"/>
  <c r="H59" i="40"/>
  <c r="G60" i="40"/>
  <c r="H60" i="40"/>
  <c r="G61" i="40"/>
  <c r="H61" i="40"/>
  <c r="G62" i="40"/>
  <c r="H62" i="40"/>
  <c r="G63" i="40"/>
  <c r="H63" i="40"/>
  <c r="G64" i="40"/>
  <c r="H64" i="40"/>
  <c r="G65" i="40"/>
  <c r="H65" i="40"/>
  <c r="G66" i="40"/>
  <c r="H66" i="40"/>
  <c r="G67" i="40"/>
  <c r="H67" i="40"/>
  <c r="G68" i="40"/>
  <c r="H68" i="40"/>
  <c r="G69" i="40"/>
  <c r="H69" i="40"/>
  <c r="G70" i="40"/>
  <c r="H70" i="40"/>
  <c r="G71" i="40"/>
  <c r="H71" i="40"/>
  <c r="G72" i="40"/>
  <c r="H72" i="40"/>
  <c r="G73" i="40"/>
  <c r="H73" i="40"/>
  <c r="G74" i="40"/>
  <c r="H74" i="40"/>
  <c r="G75" i="40"/>
  <c r="H75" i="40"/>
  <c r="G20" i="40"/>
  <c r="H20" i="40"/>
  <c r="G22" i="40"/>
  <c r="H22" i="40"/>
  <c r="G23" i="40"/>
  <c r="H23" i="40"/>
  <c r="G10" i="40"/>
  <c r="H10" i="40"/>
  <c r="G11" i="40"/>
  <c r="H11" i="40"/>
  <c r="G12" i="40"/>
  <c r="H12" i="40"/>
  <c r="G13" i="40"/>
  <c r="H13" i="40"/>
  <c r="G14" i="40"/>
  <c r="H14" i="40"/>
  <c r="G15" i="40"/>
  <c r="H15" i="40"/>
  <c r="G16" i="40"/>
  <c r="H16" i="40"/>
  <c r="G17" i="40"/>
  <c r="H17" i="40"/>
  <c r="H9" i="40"/>
  <c r="G9" i="40"/>
  <c r="G9" i="36"/>
  <c r="H9" i="36"/>
  <c r="G26" i="36"/>
  <c r="H26" i="36"/>
  <c r="G27" i="36"/>
  <c r="H27" i="36"/>
  <c r="G28" i="36"/>
  <c r="H28" i="36"/>
  <c r="G29" i="36"/>
  <c r="H29" i="36"/>
  <c r="G30" i="36"/>
  <c r="H30" i="36"/>
  <c r="G31" i="36"/>
  <c r="H31" i="36"/>
  <c r="G32" i="36"/>
  <c r="H32" i="36"/>
  <c r="G33" i="36"/>
  <c r="H33" i="36"/>
  <c r="G34" i="36"/>
  <c r="H34" i="36"/>
  <c r="G35" i="36"/>
  <c r="H35" i="36"/>
  <c r="G36" i="36"/>
  <c r="H36" i="36"/>
  <c r="G37" i="36"/>
  <c r="H37" i="36"/>
  <c r="G38" i="36"/>
  <c r="H38" i="36"/>
  <c r="G39" i="36"/>
  <c r="H39" i="36"/>
  <c r="G40" i="36"/>
  <c r="H40" i="36"/>
  <c r="G41" i="36"/>
  <c r="H41" i="36"/>
  <c r="G42" i="36"/>
  <c r="H42" i="36"/>
  <c r="G43" i="36"/>
  <c r="H43" i="36"/>
  <c r="G44" i="36"/>
  <c r="H44" i="36"/>
  <c r="G45" i="36"/>
  <c r="H45" i="36"/>
  <c r="G46" i="36"/>
  <c r="H46" i="36"/>
  <c r="G47" i="36"/>
  <c r="H47" i="36"/>
  <c r="G48" i="36"/>
  <c r="H48" i="36"/>
  <c r="G49" i="36"/>
  <c r="H49" i="36"/>
  <c r="G50" i="36"/>
  <c r="H50" i="36"/>
  <c r="G51" i="36"/>
  <c r="H51" i="36"/>
  <c r="G52" i="36"/>
  <c r="H52" i="36"/>
  <c r="G53" i="36"/>
  <c r="H53" i="36"/>
  <c r="G54" i="36"/>
  <c r="H54" i="36"/>
  <c r="G55" i="36"/>
  <c r="H55" i="36"/>
  <c r="G56" i="36"/>
  <c r="H56" i="36"/>
  <c r="G57" i="36"/>
  <c r="H57" i="36"/>
  <c r="G58" i="36"/>
  <c r="H58" i="36"/>
  <c r="G59" i="36"/>
  <c r="H59" i="36"/>
  <c r="G60" i="36"/>
  <c r="H60" i="36"/>
  <c r="G61" i="36"/>
  <c r="H61" i="36"/>
  <c r="G62" i="36"/>
  <c r="H62" i="36"/>
  <c r="G63" i="36"/>
  <c r="H63" i="36"/>
  <c r="G64" i="36"/>
  <c r="H64" i="36"/>
  <c r="G65" i="36"/>
  <c r="H65" i="36"/>
  <c r="G66" i="36"/>
  <c r="H66" i="36"/>
  <c r="G67" i="36"/>
  <c r="H67" i="36"/>
  <c r="G68" i="36"/>
  <c r="H68" i="36"/>
  <c r="G69" i="36"/>
  <c r="H69" i="36"/>
  <c r="G70" i="36"/>
  <c r="H70" i="36"/>
  <c r="G71" i="36"/>
  <c r="H71" i="36"/>
  <c r="G72" i="36"/>
  <c r="H72" i="36"/>
  <c r="G73" i="36"/>
  <c r="H73" i="36"/>
  <c r="G74" i="36"/>
  <c r="H74" i="36"/>
  <c r="G75" i="36"/>
  <c r="H75" i="36"/>
  <c r="G25" i="36"/>
  <c r="H25" i="36"/>
  <c r="G11" i="36"/>
  <c r="H11" i="36"/>
  <c r="G12" i="36"/>
  <c r="H12" i="36"/>
  <c r="G13" i="36"/>
  <c r="H13" i="36"/>
  <c r="G14" i="36"/>
  <c r="H14" i="36"/>
  <c r="G15" i="36"/>
  <c r="H15" i="36"/>
  <c r="G16" i="36"/>
  <c r="H16" i="36"/>
  <c r="G17" i="36"/>
  <c r="H17" i="36"/>
  <c r="G18" i="36"/>
  <c r="H18" i="36"/>
  <c r="G21" i="36"/>
  <c r="H21" i="36"/>
  <c r="G22" i="36"/>
  <c r="H22" i="36"/>
  <c r="H10" i="36"/>
  <c r="G10" i="36"/>
  <c r="K9" i="28"/>
  <c r="K10" i="28"/>
  <c r="K11" i="28"/>
  <c r="K12" i="28"/>
  <c r="K13" i="28"/>
  <c r="K14" i="28"/>
  <c r="K15" i="28"/>
  <c r="K16" i="28"/>
  <c r="K17" i="28"/>
  <c r="K18" i="28"/>
  <c r="K21" i="28"/>
  <c r="K22"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8" i="28"/>
  <c r="J9" i="28"/>
  <c r="J10" i="28"/>
  <c r="J11" i="28"/>
  <c r="J12" i="28"/>
  <c r="J13" i="28"/>
  <c r="J14" i="28"/>
  <c r="J15" i="28"/>
  <c r="J16" i="28"/>
  <c r="J17" i="28"/>
  <c r="J18" i="28"/>
  <c r="J21" i="28"/>
  <c r="J22"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8" i="28"/>
  <c r="L22" i="26"/>
  <c r="L23" i="26"/>
  <c r="L26" i="26"/>
  <c r="L29" i="26"/>
  <c r="L30" i="26"/>
  <c r="L31" i="26"/>
  <c r="L32" i="26"/>
  <c r="L33" i="26"/>
  <c r="L34" i="26"/>
  <c r="L35" i="26"/>
  <c r="L36" i="26"/>
  <c r="L37" i="26"/>
  <c r="L38" i="26"/>
  <c r="L39" i="26"/>
  <c r="L40" i="26"/>
  <c r="L41" i="26"/>
  <c r="L42" i="26"/>
  <c r="L43" i="26"/>
  <c r="L44" i="26"/>
  <c r="L45" i="26"/>
  <c r="L46" i="26"/>
  <c r="L47" i="26"/>
  <c r="L48" i="26"/>
  <c r="L49" i="26"/>
  <c r="L50" i="26"/>
  <c r="L51" i="26"/>
  <c r="L52" i="26"/>
  <c r="L53" i="26"/>
  <c r="L54" i="26"/>
  <c r="L55" i="26"/>
  <c r="L56" i="26"/>
  <c r="L57" i="26"/>
  <c r="L58" i="26"/>
  <c r="L59" i="26"/>
  <c r="L60" i="26"/>
  <c r="L61" i="26"/>
  <c r="L62" i="26"/>
  <c r="L63" i="26"/>
  <c r="L64" i="26"/>
  <c r="L65" i="26"/>
  <c r="L66" i="26"/>
  <c r="L67" i="26"/>
  <c r="L68" i="26"/>
  <c r="L69" i="26"/>
  <c r="L70" i="26"/>
  <c r="L71" i="26"/>
  <c r="L72" i="26"/>
  <c r="L73" i="26"/>
  <c r="L74" i="26"/>
  <c r="L75" i="26"/>
  <c r="L76" i="26"/>
  <c r="L77" i="26"/>
  <c r="L78" i="26"/>
  <c r="L79" i="26"/>
  <c r="L80" i="26"/>
  <c r="L81" i="26"/>
  <c r="L82" i="26"/>
  <c r="L83" i="26"/>
  <c r="L84" i="26"/>
  <c r="L85" i="26"/>
  <c r="L86" i="26"/>
  <c r="L87" i="26"/>
  <c r="L88" i="26"/>
  <c r="L89" i="26"/>
  <c r="L90" i="26"/>
  <c r="L91" i="26"/>
  <c r="L92" i="26"/>
  <c r="L93" i="26"/>
  <c r="L94" i="26"/>
  <c r="L95" i="26"/>
  <c r="L96" i="26"/>
  <c r="L10" i="26"/>
  <c r="L11" i="26"/>
  <c r="L12" i="26"/>
  <c r="L13" i="26"/>
  <c r="L14" i="26"/>
  <c r="L15" i="26"/>
  <c r="L16" i="26"/>
  <c r="L17" i="26"/>
  <c r="L18" i="26"/>
  <c r="L19" i="26"/>
  <c r="L27" i="26"/>
  <c r="L28" i="26"/>
  <c r="L9" i="26"/>
  <c r="K10" i="38"/>
  <c r="K11" i="38"/>
  <c r="K12" i="38"/>
  <c r="K13" i="38"/>
  <c r="K14" i="38"/>
  <c r="K15" i="38"/>
  <c r="K16" i="38"/>
  <c r="K17" i="38"/>
  <c r="K18" i="38"/>
  <c r="K19" i="38"/>
  <c r="K23" i="38"/>
  <c r="K24" i="38"/>
  <c r="K25" i="38"/>
  <c r="K26" i="38"/>
  <c r="K27" i="38"/>
  <c r="K28" i="38"/>
  <c r="K29" i="38"/>
  <c r="K30" i="38"/>
  <c r="K31" i="38"/>
  <c r="K32" i="38"/>
  <c r="K9" i="38"/>
  <c r="J10" i="38"/>
  <c r="J11" i="38"/>
  <c r="J12" i="38"/>
  <c r="J13" i="38"/>
  <c r="J14" i="38"/>
  <c r="J15" i="38"/>
  <c r="J16" i="38"/>
  <c r="J17" i="38"/>
  <c r="J18" i="38"/>
  <c r="J19" i="38"/>
  <c r="J23" i="38"/>
  <c r="J24" i="38"/>
  <c r="J25" i="38"/>
  <c r="J26" i="38"/>
  <c r="J27" i="38"/>
  <c r="J28" i="38"/>
  <c r="J29" i="38"/>
  <c r="J30" i="38"/>
  <c r="J31" i="38"/>
  <c r="J32" i="38"/>
  <c r="J9" i="38"/>
  <c r="I10" i="38"/>
  <c r="I11" i="38"/>
  <c r="I12" i="38"/>
  <c r="I13" i="38"/>
  <c r="I14" i="38"/>
  <c r="I15" i="38"/>
  <c r="I16" i="38"/>
  <c r="I17" i="38"/>
  <c r="I18" i="38"/>
  <c r="I19" i="38"/>
  <c r="I23" i="38"/>
  <c r="I24" i="38"/>
  <c r="I25" i="38"/>
  <c r="I26" i="38"/>
  <c r="I27" i="38"/>
  <c r="I28" i="38"/>
  <c r="I29" i="38"/>
  <c r="I30" i="38"/>
  <c r="I31" i="38"/>
  <c r="I32" i="38"/>
  <c r="I9" i="38"/>
  <c r="E23" i="39"/>
  <c r="E24" i="39"/>
  <c r="E25" i="39"/>
  <c r="E26" i="39"/>
  <c r="E27" i="39"/>
  <c r="E28" i="39"/>
  <c r="E29" i="39"/>
  <c r="E30" i="39"/>
  <c r="E31" i="39"/>
  <c r="E22" i="39"/>
  <c r="E9" i="39"/>
  <c r="E10" i="39"/>
  <c r="E11" i="39"/>
  <c r="E12" i="39"/>
  <c r="E13" i="39"/>
  <c r="E14" i="39"/>
  <c r="E15" i="39"/>
  <c r="E16" i="39"/>
  <c r="E17" i="39"/>
  <c r="E18" i="39"/>
  <c r="E8" i="39"/>
  <c r="K36" i="24"/>
  <c r="J15" i="24"/>
  <c r="K15" i="24"/>
  <c r="J16" i="24"/>
  <c r="K16" i="24"/>
  <c r="J17" i="24"/>
  <c r="K17" i="24"/>
  <c r="J18" i="24"/>
  <c r="K18" i="24"/>
  <c r="J19" i="24"/>
  <c r="K19" i="24"/>
  <c r="J20" i="24"/>
  <c r="K20" i="24"/>
  <c r="J21" i="24"/>
  <c r="K21" i="24"/>
  <c r="J22" i="24"/>
  <c r="K22" i="24"/>
  <c r="J23" i="24"/>
  <c r="K23" i="24"/>
  <c r="J24" i="24"/>
  <c r="K24" i="24"/>
  <c r="J28" i="24"/>
  <c r="K28" i="24"/>
  <c r="J29" i="24"/>
  <c r="K29" i="24"/>
  <c r="J32" i="24"/>
  <c r="K32" i="24"/>
  <c r="J33" i="24"/>
  <c r="K33" i="24"/>
  <c r="J34" i="24"/>
  <c r="K34" i="24"/>
  <c r="J35" i="24"/>
  <c r="K35" i="24"/>
  <c r="J36" i="24"/>
  <c r="J37" i="24"/>
  <c r="K37" i="24"/>
  <c r="J38" i="24"/>
  <c r="K38" i="24"/>
  <c r="J39" i="24"/>
  <c r="K39" i="24"/>
  <c r="J40" i="24"/>
  <c r="K40" i="24"/>
  <c r="J41" i="24"/>
  <c r="K41" i="24"/>
  <c r="J42" i="24"/>
  <c r="K42" i="24"/>
  <c r="J43" i="24"/>
  <c r="K43" i="24"/>
  <c r="J44" i="24"/>
  <c r="K44" i="24"/>
  <c r="J45" i="24"/>
  <c r="K45" i="24"/>
  <c r="J46" i="24"/>
  <c r="K46" i="24"/>
  <c r="J47" i="24"/>
  <c r="K47" i="24"/>
  <c r="J48" i="24"/>
  <c r="K48" i="24"/>
  <c r="J49" i="24"/>
  <c r="K49" i="24"/>
  <c r="J50" i="24"/>
  <c r="K50" i="24"/>
  <c r="J51" i="24"/>
  <c r="K51" i="24"/>
  <c r="J52" i="24"/>
  <c r="K52" i="24"/>
  <c r="J53" i="24"/>
  <c r="K53" i="24"/>
  <c r="J54" i="24"/>
  <c r="K54" i="24"/>
  <c r="J55" i="24"/>
  <c r="K55" i="24"/>
  <c r="J56" i="24"/>
  <c r="K56" i="24"/>
  <c r="J57" i="24"/>
  <c r="K57" i="24"/>
  <c r="J58" i="24"/>
  <c r="K58" i="24"/>
  <c r="J59" i="24"/>
  <c r="K59" i="24"/>
  <c r="J60" i="24"/>
  <c r="K60" i="24"/>
  <c r="J61" i="24"/>
  <c r="K61" i="24"/>
  <c r="J62" i="24"/>
  <c r="K62" i="24"/>
  <c r="J63" i="24"/>
  <c r="K63" i="24"/>
  <c r="J64" i="24"/>
  <c r="K64" i="24"/>
  <c r="J65" i="24"/>
  <c r="K65" i="24"/>
  <c r="J66" i="24"/>
  <c r="K66" i="24"/>
  <c r="J67" i="24"/>
  <c r="K67" i="24"/>
  <c r="J68" i="24"/>
  <c r="K68" i="24"/>
  <c r="J69" i="24"/>
  <c r="K69" i="24"/>
  <c r="J70" i="24"/>
  <c r="K70" i="24"/>
  <c r="J71" i="24"/>
  <c r="K71" i="24"/>
  <c r="J72" i="24"/>
  <c r="K72" i="24"/>
  <c r="J73" i="24"/>
  <c r="K73" i="24"/>
  <c r="J74" i="24"/>
  <c r="K74" i="24"/>
  <c r="J75" i="24"/>
  <c r="K75" i="24"/>
  <c r="J76" i="24"/>
  <c r="K76" i="24"/>
  <c r="J77" i="24"/>
  <c r="K77" i="24"/>
  <c r="J78" i="24"/>
  <c r="K78" i="24"/>
  <c r="J79" i="24"/>
  <c r="K79" i="24"/>
  <c r="J80" i="24"/>
  <c r="K80" i="24"/>
  <c r="J81" i="24"/>
  <c r="K81" i="24"/>
  <c r="J82" i="24"/>
  <c r="K82" i="24"/>
  <c r="J83" i="24"/>
  <c r="K83" i="24"/>
  <c r="J84" i="24"/>
  <c r="K84" i="24"/>
  <c r="J85" i="24"/>
  <c r="K85" i="24"/>
  <c r="J86" i="24"/>
  <c r="K86" i="24"/>
  <c r="J87" i="24"/>
  <c r="K87" i="24"/>
  <c r="J88" i="24"/>
  <c r="K88" i="24"/>
  <c r="J89" i="24"/>
  <c r="K89" i="24"/>
  <c r="J90" i="24"/>
  <c r="K90" i="24"/>
  <c r="J91" i="24"/>
  <c r="K91" i="24"/>
  <c r="J92" i="24"/>
  <c r="K92" i="24"/>
  <c r="J93" i="24"/>
  <c r="K93" i="24"/>
  <c r="J94" i="24"/>
  <c r="K94" i="24"/>
  <c r="J95" i="24"/>
  <c r="K95" i="24"/>
  <c r="J96" i="24"/>
  <c r="K96" i="24"/>
  <c r="J97" i="24"/>
  <c r="K97" i="24"/>
  <c r="J98" i="24"/>
  <c r="K98" i="24"/>
  <c r="J99" i="24"/>
  <c r="K99" i="24"/>
  <c r="J100" i="24"/>
  <c r="K100" i="24"/>
  <c r="J101" i="24"/>
  <c r="K101" i="24"/>
  <c r="J102" i="24"/>
  <c r="K102" i="24"/>
  <c r="K14" i="24"/>
  <c r="J14" i="24"/>
  <c r="M99" i="22"/>
  <c r="M98" i="22"/>
  <c r="M97" i="22"/>
  <c r="M96" i="22"/>
  <c r="M95" i="22"/>
  <c r="M94" i="22"/>
  <c r="M93" i="22"/>
  <c r="M11" i="22"/>
  <c r="M12" i="22"/>
  <c r="M13" i="22"/>
  <c r="M14" i="22"/>
  <c r="M15" i="22"/>
  <c r="M16" i="22"/>
  <c r="M17" i="22"/>
  <c r="M18" i="22"/>
  <c r="M19" i="22"/>
  <c r="M20" i="22"/>
  <c r="M24" i="22"/>
  <c r="M25"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10" i="22"/>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24" i="20"/>
  <c r="J10" i="20"/>
  <c r="J11" i="20"/>
  <c r="J12" i="20"/>
  <c r="J13" i="20"/>
  <c r="J14" i="20"/>
  <c r="J15" i="20"/>
  <c r="J16" i="20"/>
  <c r="J17" i="20"/>
  <c r="J18" i="20"/>
  <c r="J21" i="20"/>
  <c r="J9" i="20"/>
  <c r="L37" i="18"/>
  <c r="L29" i="18"/>
  <c r="L30" i="18"/>
  <c r="L31" i="18"/>
  <c r="L32" i="18"/>
  <c r="L33" i="18"/>
  <c r="L34" i="18"/>
  <c r="L35" i="18"/>
  <c r="L36"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28" i="18"/>
  <c r="L14" i="18"/>
  <c r="L15" i="18"/>
  <c r="L16" i="18"/>
  <c r="L17" i="18"/>
  <c r="L18" i="18"/>
  <c r="L19" i="18"/>
  <c r="L20" i="18"/>
  <c r="L21" i="18"/>
  <c r="L22" i="18"/>
  <c r="L25" i="18"/>
  <c r="L13" i="18"/>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J60" i="15"/>
  <c r="K60" i="15"/>
  <c r="J61" i="15"/>
  <c r="K61" i="15"/>
  <c r="J62" i="15"/>
  <c r="K62" i="15"/>
  <c r="J63" i="15"/>
  <c r="K63" i="15"/>
  <c r="J64" i="15"/>
  <c r="K64" i="15"/>
  <c r="J65" i="15"/>
  <c r="K65" i="15"/>
  <c r="J66" i="15"/>
  <c r="K66" i="15"/>
  <c r="J67" i="15"/>
  <c r="K67" i="15"/>
  <c r="J68" i="15"/>
  <c r="K68" i="15"/>
  <c r="J69" i="15"/>
  <c r="K69" i="15"/>
  <c r="J70" i="15"/>
  <c r="K70" i="15"/>
  <c r="J71" i="15"/>
  <c r="K71" i="15"/>
  <c r="J72" i="15"/>
  <c r="K72" i="15"/>
  <c r="J73" i="15"/>
  <c r="K73" i="15"/>
  <c r="J74" i="15"/>
  <c r="K74" i="15"/>
  <c r="J75" i="15"/>
  <c r="K75" i="15"/>
  <c r="J76" i="15"/>
  <c r="K76" i="15"/>
  <c r="J77" i="15"/>
  <c r="K77" i="15"/>
  <c r="J78" i="15"/>
  <c r="K78" i="15"/>
  <c r="J79" i="15"/>
  <c r="K79" i="15"/>
  <c r="J80" i="15"/>
  <c r="K80" i="15"/>
  <c r="J81" i="15"/>
  <c r="K81" i="15"/>
  <c r="J82" i="15"/>
  <c r="K82" i="15"/>
  <c r="J83" i="15"/>
  <c r="K83" i="15"/>
  <c r="J84" i="15"/>
  <c r="K84" i="15"/>
  <c r="J85" i="15"/>
  <c r="K85" i="15"/>
  <c r="J86" i="15"/>
  <c r="K86" i="15"/>
  <c r="J87" i="15"/>
  <c r="K87" i="15"/>
  <c r="J88" i="15"/>
  <c r="K88" i="15"/>
  <c r="J89" i="15"/>
  <c r="K89" i="15"/>
  <c r="J90" i="15"/>
  <c r="K90" i="15"/>
  <c r="J91" i="15"/>
  <c r="K91" i="15"/>
  <c r="J92" i="15"/>
  <c r="K92" i="15"/>
  <c r="J93" i="15"/>
  <c r="K93" i="15"/>
  <c r="J94" i="15"/>
  <c r="K94" i="15"/>
  <c r="J95" i="15"/>
  <c r="K95" i="15"/>
  <c r="J96" i="15"/>
  <c r="K96" i="15"/>
  <c r="J97" i="15"/>
  <c r="K97" i="15"/>
  <c r="J98" i="15"/>
  <c r="K98" i="15"/>
  <c r="J99" i="15"/>
  <c r="K99" i="15"/>
  <c r="J100" i="15"/>
  <c r="K100" i="15"/>
  <c r="J101" i="15"/>
  <c r="K101" i="15"/>
  <c r="J102" i="15"/>
  <c r="K102" i="15"/>
  <c r="J33" i="15"/>
  <c r="K33" i="15"/>
  <c r="J29" i="15"/>
  <c r="K29" i="15"/>
  <c r="K17" i="15"/>
  <c r="K18" i="15"/>
  <c r="K19" i="15"/>
  <c r="K20" i="15"/>
  <c r="K21" i="15"/>
  <c r="K22" i="15"/>
  <c r="K23" i="15"/>
  <c r="K24" i="15"/>
  <c r="K25" i="15"/>
  <c r="K16" i="15"/>
  <c r="J17" i="15"/>
  <c r="J18" i="15"/>
  <c r="J19" i="15"/>
  <c r="J20" i="15"/>
  <c r="J21" i="15"/>
  <c r="J22" i="15"/>
  <c r="J23" i="15"/>
  <c r="J24" i="15"/>
  <c r="J25" i="15"/>
  <c r="J16" i="15"/>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21" i="13"/>
  <c r="J10" i="13"/>
  <c r="J11" i="13"/>
  <c r="J12" i="13"/>
  <c r="J13" i="13"/>
  <c r="J14" i="13"/>
  <c r="J15" i="13"/>
  <c r="J16" i="13"/>
  <c r="J17" i="13"/>
  <c r="J18" i="13"/>
  <c r="J9" i="13"/>
  <c r="L13" i="11"/>
  <c r="L14" i="11"/>
  <c r="L15" i="11"/>
  <c r="L16" i="11"/>
  <c r="L17" i="11"/>
  <c r="L18" i="11"/>
  <c r="L19" i="11"/>
  <c r="L20" i="11"/>
  <c r="L21"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12" i="11"/>
  <c r="J21" i="9"/>
  <c r="K21" i="9"/>
  <c r="J22" i="9"/>
  <c r="K22" i="9"/>
  <c r="J23" i="9"/>
  <c r="K23" i="9"/>
  <c r="J24" i="9"/>
  <c r="K24" i="9"/>
  <c r="J25" i="9"/>
  <c r="K25" i="9"/>
  <c r="J26" i="9"/>
  <c r="K26" i="9"/>
  <c r="J27" i="9"/>
  <c r="K27" i="9"/>
  <c r="J28" i="9"/>
  <c r="K28" i="9"/>
  <c r="J29" i="9"/>
  <c r="K29" i="9"/>
  <c r="J30" i="9"/>
  <c r="K30" i="9"/>
  <c r="J31" i="9"/>
  <c r="K31" i="9"/>
  <c r="J32" i="9"/>
  <c r="K32" i="9"/>
  <c r="J33" i="9"/>
  <c r="K33" i="9"/>
  <c r="J34" i="9"/>
  <c r="K34" i="9"/>
  <c r="J35" i="9"/>
  <c r="K35" i="9"/>
  <c r="J36" i="9"/>
  <c r="K36" i="9"/>
  <c r="J37" i="9"/>
  <c r="K37" i="9"/>
  <c r="J38" i="9"/>
  <c r="K38" i="9"/>
  <c r="J39" i="9"/>
  <c r="K39" i="9"/>
  <c r="J40" i="9"/>
  <c r="K40" i="9"/>
  <c r="J41" i="9"/>
  <c r="K41" i="9"/>
  <c r="J42" i="9"/>
  <c r="K42" i="9"/>
  <c r="J43" i="9"/>
  <c r="K43" i="9"/>
  <c r="J44" i="9"/>
  <c r="K44" i="9"/>
  <c r="J45" i="9"/>
  <c r="K45" i="9"/>
  <c r="J46" i="9"/>
  <c r="K46" i="9"/>
  <c r="J47" i="9"/>
  <c r="K47" i="9"/>
  <c r="J48" i="9"/>
  <c r="K48" i="9"/>
  <c r="J49" i="9"/>
  <c r="K49" i="9"/>
  <c r="J50" i="9"/>
  <c r="K50" i="9"/>
  <c r="J51" i="9"/>
  <c r="K51" i="9"/>
  <c r="J52" i="9"/>
  <c r="K52" i="9"/>
  <c r="J53" i="9"/>
  <c r="K53" i="9"/>
  <c r="J54" i="9"/>
  <c r="K54" i="9"/>
  <c r="J55" i="9"/>
  <c r="K55" i="9"/>
  <c r="J56" i="9"/>
  <c r="K56" i="9"/>
  <c r="J57" i="9"/>
  <c r="K57" i="9"/>
  <c r="J58" i="9"/>
  <c r="K58" i="9"/>
  <c r="J59" i="9"/>
  <c r="K59" i="9"/>
  <c r="J60" i="9"/>
  <c r="K60" i="9"/>
  <c r="J61" i="9"/>
  <c r="K61" i="9"/>
  <c r="J62" i="9"/>
  <c r="K62" i="9"/>
  <c r="J63" i="9"/>
  <c r="K63" i="9"/>
  <c r="J64" i="9"/>
  <c r="K64" i="9"/>
  <c r="J65" i="9"/>
  <c r="K65" i="9"/>
  <c r="J66" i="9"/>
  <c r="K66" i="9"/>
  <c r="J67" i="9"/>
  <c r="K67" i="9"/>
  <c r="J68" i="9"/>
  <c r="K68" i="9"/>
  <c r="J69" i="9"/>
  <c r="K69" i="9"/>
  <c r="J70" i="9"/>
  <c r="K70" i="9"/>
  <c r="J71" i="9"/>
  <c r="K71" i="9"/>
  <c r="J72" i="9"/>
  <c r="K72" i="9"/>
  <c r="J73" i="9"/>
  <c r="K73" i="9"/>
  <c r="J74" i="9"/>
  <c r="K74" i="9"/>
  <c r="J75" i="9"/>
  <c r="K75" i="9"/>
  <c r="J76" i="9"/>
  <c r="K76" i="9"/>
  <c r="J77" i="9"/>
  <c r="K77" i="9"/>
  <c r="J78" i="9"/>
  <c r="K78" i="9"/>
  <c r="J79" i="9"/>
  <c r="K79" i="9"/>
  <c r="J80" i="9"/>
  <c r="K80" i="9"/>
  <c r="J81" i="9"/>
  <c r="K81" i="9"/>
  <c r="J82" i="9"/>
  <c r="K82" i="9"/>
  <c r="J83" i="9"/>
  <c r="K83" i="9"/>
  <c r="J84" i="9"/>
  <c r="K84" i="9"/>
  <c r="J85" i="9"/>
  <c r="K85" i="9"/>
  <c r="J86" i="9"/>
  <c r="K86" i="9"/>
  <c r="J87" i="9"/>
  <c r="K87" i="9"/>
  <c r="J88" i="9"/>
  <c r="K88" i="9"/>
  <c r="J89" i="9"/>
  <c r="K89" i="9"/>
  <c r="J90" i="9"/>
  <c r="K90" i="9"/>
  <c r="J20" i="9"/>
  <c r="K20" i="9"/>
  <c r="J9" i="9"/>
  <c r="K9" i="9"/>
  <c r="J10" i="9"/>
  <c r="K10" i="9"/>
  <c r="J11" i="9"/>
  <c r="K11" i="9"/>
  <c r="J12" i="9"/>
  <c r="K12" i="9"/>
  <c r="J13" i="9"/>
  <c r="K13" i="9"/>
  <c r="J14" i="9"/>
  <c r="K14" i="9"/>
  <c r="J15" i="9"/>
  <c r="K15" i="9"/>
  <c r="J16" i="9"/>
  <c r="K16" i="9"/>
  <c r="J17" i="9"/>
  <c r="K17" i="9"/>
  <c r="J8" i="9"/>
  <c r="K8" i="9"/>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8" i="7"/>
  <c r="M9" i="7"/>
  <c r="M10" i="7"/>
  <c r="M11" i="7"/>
  <c r="M12" i="7"/>
  <c r="M13" i="7"/>
  <c r="M14" i="7"/>
  <c r="M15" i="7"/>
  <c r="M16" i="7"/>
  <c r="M7" i="7"/>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26" i="5"/>
  <c r="K26" i="5"/>
  <c r="J29" i="5"/>
  <c r="K29" i="5"/>
  <c r="J30" i="5"/>
  <c r="K30" i="5"/>
  <c r="J15" i="5"/>
  <c r="K15" i="5"/>
  <c r="J16" i="5"/>
  <c r="K16" i="5"/>
  <c r="J17" i="5"/>
  <c r="K17" i="5"/>
  <c r="J18" i="5"/>
  <c r="K18" i="5"/>
  <c r="J19" i="5"/>
  <c r="K19" i="5"/>
  <c r="J20" i="5"/>
  <c r="K20" i="5"/>
  <c r="J21" i="5"/>
  <c r="K21" i="5"/>
  <c r="J22" i="5"/>
  <c r="K22" i="5"/>
  <c r="J23" i="5"/>
  <c r="K23" i="5"/>
  <c r="J14" i="5"/>
  <c r="K14" i="5"/>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26" i="3"/>
  <c r="M23" i="3"/>
  <c r="M12" i="3"/>
  <c r="M13" i="3"/>
  <c r="M14" i="3"/>
  <c r="M15" i="3"/>
  <c r="M16" i="3"/>
  <c r="M17" i="3"/>
  <c r="M18" i="3"/>
  <c r="M19" i="3"/>
  <c r="M20" i="3"/>
  <c r="M11" i="3"/>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K27" i="1"/>
  <c r="K31" i="1"/>
  <c r="K32" i="1"/>
  <c r="J27" i="1"/>
  <c r="J31" i="1"/>
  <c r="J32" i="1"/>
  <c r="K15" i="1"/>
  <c r="K16" i="1"/>
  <c r="K17" i="1"/>
  <c r="K18" i="1"/>
  <c r="K19" i="1"/>
  <c r="K20" i="1"/>
  <c r="K21" i="1"/>
  <c r="K22" i="1"/>
  <c r="K23" i="1"/>
  <c r="K14" i="1"/>
  <c r="J15" i="1"/>
  <c r="J16" i="1"/>
  <c r="J17" i="1"/>
  <c r="J18" i="1"/>
  <c r="J19" i="1"/>
  <c r="J20" i="1"/>
  <c r="J21" i="1"/>
  <c r="J22" i="1"/>
  <c r="J23" i="1"/>
  <c r="J14" i="1"/>
</calcChain>
</file>

<file path=xl/comments1.xml><?xml version="1.0" encoding="utf-8"?>
<comments xmlns="http://schemas.openxmlformats.org/spreadsheetml/2006/main">
  <authors>
    <author>Thomas, Ryland</author>
  </authors>
  <commentList>
    <comment ref="C47" authorId="0" shapeId="0">
      <text>
        <r>
          <rPr>
            <b/>
            <sz val="9"/>
            <color indexed="81"/>
            <rFont val="Tahoma"/>
            <family val="2"/>
          </rPr>
          <t>Thomas, Ryland:</t>
        </r>
        <r>
          <rPr>
            <sz val="9"/>
            <color indexed="81"/>
            <rFont val="Tahoma"/>
            <family val="2"/>
          </rPr>
          <t xml:space="preserve">
Corrected typo, F&amp;P (1988) has 456</t>
        </r>
      </text>
    </comment>
  </commentList>
</comments>
</file>

<file path=xl/comments2.xml><?xml version="1.0" encoding="utf-8"?>
<comments xmlns="http://schemas.openxmlformats.org/spreadsheetml/2006/main">
  <authors>
    <author>Thomas, Ryland</author>
  </authors>
  <commentList>
    <comment ref="E20" authorId="0" shapeId="0">
      <text>
        <r>
          <rPr>
            <b/>
            <sz val="9"/>
            <color indexed="81"/>
            <rFont val="Tahoma"/>
            <family val="2"/>
          </rPr>
          <t>Thomas, Ryland:</t>
        </r>
        <r>
          <rPr>
            <sz val="9"/>
            <color indexed="81"/>
            <rFont val="Tahoma"/>
            <family val="2"/>
          </rPr>
          <t xml:space="preserve">
Corrected typo in F&amp;P (1988)  from 1170 to 1700</t>
        </r>
      </text>
    </comment>
  </commentList>
</comments>
</file>

<file path=xl/sharedStrings.xml><?xml version="1.0" encoding="utf-8"?>
<sst xmlns="http://schemas.openxmlformats.org/spreadsheetml/2006/main" count="579" uniqueCount="204">
  <si>
    <t>Agri-</t>
  </si>
  <si>
    <t>Mining</t>
  </si>
  <si>
    <t>Manu-</t>
  </si>
  <si>
    <t>Gas,</t>
  </si>
  <si>
    <t>Distri-</t>
  </si>
  <si>
    <t>Rail</t>
  </si>
  <si>
    <t>Other</t>
  </si>
  <si>
    <t>Public</t>
  </si>
  <si>
    <t>Dwellings</t>
  </si>
  <si>
    <t>Total</t>
  </si>
  <si>
    <t>culture</t>
  </si>
  <si>
    <t>and</t>
  </si>
  <si>
    <t>factoring</t>
  </si>
  <si>
    <t>water</t>
  </si>
  <si>
    <t>bution</t>
  </si>
  <si>
    <t>ways</t>
  </si>
  <si>
    <t>transport</t>
  </si>
  <si>
    <t>quarrying</t>
  </si>
  <si>
    <t>social</t>
  </si>
  <si>
    <t>elec-</t>
  </si>
  <si>
    <t>other</t>
  </si>
  <si>
    <t>commu-</t>
  </si>
  <si>
    <t>services</t>
  </si>
  <si>
    <t>tricity</t>
  </si>
  <si>
    <t>nications</t>
  </si>
  <si>
    <t>Great Britain</t>
  </si>
  <si>
    <t>United Kingdom</t>
  </si>
  <si>
    <t>Gross</t>
  </si>
  <si>
    <t>Retirements</t>
  </si>
  <si>
    <t>New fixed</t>
  </si>
  <si>
    <t>Depreciation</t>
  </si>
  <si>
    <t>Net fixed</t>
  </si>
  <si>
    <t>Net</t>
  </si>
  <si>
    <t>fixed</t>
  </si>
  <si>
    <t>(gross</t>
  </si>
  <si>
    <t>capital</t>
  </si>
  <si>
    <t>value)</t>
  </si>
  <si>
    <t>formation</t>
  </si>
  <si>
    <t>Great Britain 1760-1860 and United Kingdom, 1850-60 (decade averages)</t>
  </si>
  <si>
    <t>1761-1770</t>
  </si>
  <si>
    <t>1771-1780</t>
  </si>
  <si>
    <t>1781-1790</t>
  </si>
  <si>
    <t>1791-1800</t>
  </si>
  <si>
    <t>1801-1810</t>
  </si>
  <si>
    <t>1811-1820</t>
  </si>
  <si>
    <t>1821-1830</t>
  </si>
  <si>
    <t>1831-1840</t>
  </si>
  <si>
    <t>1841-1850</t>
  </si>
  <si>
    <t>1851-1860</t>
  </si>
  <si>
    <t>United Kingdom 1850-1920</t>
  </si>
  <si>
    <t>Agriculture</t>
  </si>
  <si>
    <t>Mining and quarrying</t>
  </si>
  <si>
    <t>Manufacturing</t>
  </si>
  <si>
    <t>Gas, water and electricity</t>
  </si>
  <si>
    <t>Distribution and other services</t>
  </si>
  <si>
    <t>Other transport and communications</t>
  </si>
  <si>
    <t>Public and social services</t>
  </si>
  <si>
    <t>Great Britain 1761-1860 and United Kingdom 1851-60 (decade averages)</t>
  </si>
  <si>
    <t>facturing</t>
  </si>
  <si>
    <t>Industrial</t>
  </si>
  <si>
    <t>Other non-</t>
  </si>
  <si>
    <t>Plant,</t>
  </si>
  <si>
    <t>Rolling</t>
  </si>
  <si>
    <t>Ships</t>
  </si>
  <si>
    <t>residential</t>
  </si>
  <si>
    <t>buildings</t>
  </si>
  <si>
    <t>machinery</t>
  </si>
  <si>
    <t>stock and</t>
  </si>
  <si>
    <t>commercial</t>
  </si>
  <si>
    <t>vehicles</t>
  </si>
  <si>
    <t>and works</t>
  </si>
  <si>
    <t>equipment</t>
  </si>
  <si>
    <t>Other non-residential buildings and works</t>
  </si>
  <si>
    <t>Total buildings and works</t>
  </si>
  <si>
    <t>Plant, machinery, and equipment</t>
  </si>
  <si>
    <t>Rolling stock and vehicles</t>
  </si>
  <si>
    <t>Retire-</t>
  </si>
  <si>
    <t>New</t>
  </si>
  <si>
    <t>Depre-</t>
  </si>
  <si>
    <t>ments</t>
  </si>
  <si>
    <t>ciation</t>
  </si>
  <si>
    <t>(net</t>
  </si>
  <si>
    <t>form-</t>
  </si>
  <si>
    <t>ation</t>
  </si>
  <si>
    <t>Great Britain 1760-1860 and United Kingdom 1850-60 (at 1851-60 prices)</t>
  </si>
  <si>
    <t>United Kingdom 1850-1920 (at 1900 prices)</t>
  </si>
  <si>
    <t xml:space="preserve">1851-1860 </t>
  </si>
  <si>
    <t>Industrial and commercial buildings</t>
  </si>
  <si>
    <t>residential buildings and works</t>
  </si>
  <si>
    <t>buildings and works</t>
  </si>
  <si>
    <t>Great Britain 1760-1860 and United Kingdom 1850-1860 (at 1851-60 prices)</t>
  </si>
  <si>
    <t>At current prices</t>
  </si>
  <si>
    <t>distribution and other services, and all transport and communications other than roads and the</t>
  </si>
  <si>
    <t>postal and telephone services.</t>
  </si>
  <si>
    <t>prices; annual figures for the United Kingdom for 1850-1920 are at 1900 prices.</t>
  </si>
  <si>
    <t>telephone services, and all public and social services.</t>
  </si>
  <si>
    <t>1861-1870</t>
  </si>
  <si>
    <t>Gross stock of domestic reproducible fixed assets</t>
  </si>
  <si>
    <t>Stocks and work in progress</t>
  </si>
  <si>
    <t>Gross domestic reproducible assets</t>
  </si>
  <si>
    <t>Land</t>
  </si>
  <si>
    <t>Total gross domestic assets</t>
  </si>
  <si>
    <t>Overseas assets</t>
  </si>
  <si>
    <t>Gross national wealth</t>
  </si>
  <si>
    <t>Net national wealth</t>
  </si>
  <si>
    <t>1851-60</t>
  </si>
  <si>
    <t>1861-70</t>
  </si>
  <si>
    <t>Stocks</t>
  </si>
  <si>
    <t>Overseas</t>
  </si>
  <si>
    <t>stock of</t>
  </si>
  <si>
    <t>domestic</t>
  </si>
  <si>
    <t>gross</t>
  </si>
  <si>
    <t>assets</t>
  </si>
  <si>
    <t>national</t>
  </si>
  <si>
    <t>work in</t>
  </si>
  <si>
    <t>reproducible</t>
  </si>
  <si>
    <t>wealth</t>
  </si>
  <si>
    <t>progress</t>
  </si>
  <si>
    <t>fixed assets</t>
  </si>
  <si>
    <t>Great Britain, 1760-1860 and United Kingdom 1850-60 (at 1851-60 prices)</t>
  </si>
  <si>
    <t>Net domestic</t>
  </si>
  <si>
    <t>Total net</t>
  </si>
  <si>
    <t>Net national</t>
  </si>
  <si>
    <t>reproducible assets</t>
  </si>
  <si>
    <t>domestic assets</t>
  </si>
  <si>
    <t>(gross value)</t>
  </si>
  <si>
    <t>United Kingdom, 1851-1920</t>
  </si>
  <si>
    <t>Railways</t>
  </si>
  <si>
    <t>stock (a)</t>
  </si>
  <si>
    <t>(a) At end of year or decade.</t>
  </si>
  <si>
    <t>United Kingdom 1851-1920</t>
  </si>
  <si>
    <t xml:space="preserve">United Kingdom </t>
  </si>
  <si>
    <t>United Kingdom 1851-1920 (at 1900 prices)</t>
  </si>
  <si>
    <t>Great Britain 1761-1860 and United Kingdom 1851-1860 (at 1851-60 prices)</t>
  </si>
  <si>
    <t xml:space="preserve">Dwellings </t>
  </si>
  <si>
    <t>Plant, machinery and equipment</t>
  </si>
  <si>
    <t xml:space="preserve">1851-1860  </t>
  </si>
  <si>
    <t xml:space="preserve"> Total</t>
  </si>
  <si>
    <t xml:space="preserve">Industrial and commercial buildings </t>
  </si>
  <si>
    <t xml:space="preserve">Total building and works </t>
  </si>
  <si>
    <t xml:space="preserve">Rolling stock and vehicles </t>
  </si>
  <si>
    <t xml:space="preserve">Ships </t>
  </si>
  <si>
    <t xml:space="preserve">Total </t>
  </si>
  <si>
    <t>(a) Decade averages for Great Britain 1760-1860 and United Kingdom 1850-60 are at 1851-60</t>
  </si>
  <si>
    <t>(b) At end of year or decade.</t>
  </si>
  <si>
    <t>stock (b)</t>
  </si>
  <si>
    <t>(c) Figures for gross fixed capital formation are decade averages.</t>
  </si>
  <si>
    <t>Great Britain 1760-1860 and United Kingdom 1850-1860 (c)</t>
  </si>
  <si>
    <t>At constant prices (a)</t>
  </si>
  <si>
    <t>Gross domestic fixed capital formation</t>
  </si>
  <si>
    <t>Value of physical increase in stocks and work in progress</t>
  </si>
  <si>
    <t>Total domestic investment</t>
  </si>
  <si>
    <t>Net investment abroad</t>
  </si>
  <si>
    <t>Total domestic and foreign investment</t>
  </si>
  <si>
    <t>Great Britain 1761-1860 and United Kingdom 1851-70 (decade averages)</t>
  </si>
  <si>
    <t>United Kingdom 1870-1920</t>
  </si>
  <si>
    <t xml:space="preserve">Net domestic reproducible assets </t>
  </si>
  <si>
    <t>Total net domestic assets</t>
  </si>
  <si>
    <t xml:space="preserve">Total domestic investment </t>
  </si>
  <si>
    <t xml:space="preserve">Net investment it abroad </t>
  </si>
  <si>
    <t xml:space="preserve">Total domestic and foreign investment </t>
  </si>
  <si>
    <t xml:space="preserve">Great Britain 1761-1860 and United Kingdom 1851-1860 (decade averages at 1851 prices) </t>
  </si>
  <si>
    <t>Agricultural</t>
  </si>
  <si>
    <t>Other construction work</t>
  </si>
  <si>
    <t>General plant and machinery</t>
  </si>
  <si>
    <t>Railway, rolling stock, ships and vehicles</t>
  </si>
  <si>
    <t>Total capital goods</t>
  </si>
  <si>
    <t>Buildings including dwellings</t>
  </si>
  <si>
    <t>Checks</t>
  </si>
  <si>
    <t>Front page</t>
  </si>
  <si>
    <t>Contents</t>
  </si>
  <si>
    <t>Great Britain 1761-1860 and United Kingdom 1851-60 (al 1851-60 prices)</t>
  </si>
  <si>
    <r>
      <t>At constant prices</t>
    </r>
    <r>
      <rPr>
        <vertAlign val="superscript"/>
        <sz val="12"/>
        <rFont val="Calibri"/>
        <family val="2"/>
        <scheme val="minor"/>
      </rPr>
      <t xml:space="preserve"> (a)</t>
    </r>
  </si>
  <si>
    <r>
      <t>Note:</t>
    </r>
    <r>
      <rPr>
        <sz val="12"/>
        <rFont val="Calibri"/>
        <family val="2"/>
        <scheme val="minor"/>
      </rPr>
      <t xml:space="preserve"> This definition covers mining and quarrying, manufacturing, gas, electricity and water,</t>
    </r>
  </si>
  <si>
    <r>
      <t>Note:</t>
    </r>
    <r>
      <rPr>
        <sz val="12"/>
        <rFont val="Calibri"/>
        <family val="2"/>
        <scheme val="minor"/>
      </rPr>
      <t xml:space="preserve"> This definition covers dwellings, railways, roads, docks, canals, tramways, postal and</t>
    </r>
  </si>
  <si>
    <t>Table XXI Gross National Wealth, Selected Years, Great Britain 1760-1860 and United Kingdom, 1850-1920 (£ million at constant prices)</t>
  </si>
  <si>
    <t>Table I Capital formation and capital stocks, Great Britain 1760-1860 and United Kingdom 1850-1920 (£ million or £ million per annum at current prices)</t>
  </si>
  <si>
    <t>Table II Gross Domestic Fixed Capital Formation, By Sector, Great Britain 1761-1860 and United Kingdom 1851-1920 (£ million per annum at current prices)</t>
  </si>
  <si>
    <t>Table XXII Net National Wealth, Selected Years, Great Britain 1760-1860 and United Kingdom 1850-1920 (£ million at constant prices)</t>
  </si>
  <si>
    <t>Table XX Total Domestic and Foreign Investment, Great Britain 1761-1860 and United Kingdom 1851-1920 (£ million per annum at constant prices)</t>
  </si>
  <si>
    <t>Table XIX Net National Wealth, Selected Years, Great Britain 1760-1860 and United Kingdom 1850-1920 (£ million at current prices)</t>
  </si>
  <si>
    <t xml:space="preserve"> Table XVIII Gross National Wealth, Selected Years, Great Britain 1760-1860 and United Kingdom 1850-1920 (£ million at current prices)</t>
  </si>
  <si>
    <t>Table XVII Total Domestic and Foreign Investment, Great Britain 1761-1860 and United Kingdom 1851-1920 (£ million per annum at current prices)</t>
  </si>
  <si>
    <t>Table XVI Infrastructure Capital, Great Britain 1760-1860 and United Kingdom 1850-1920 (£ million or £ million per annum)</t>
  </si>
  <si>
    <t>Table XV Non-farm, Non-residential Trading Capital, Great Britain 1760-1860 and United Kingdom 1850-1920 (£ million or £ million per annum)</t>
  </si>
  <si>
    <t>Table XIV Net Stock of Domestic Reproducible Fixed Assets, by Type of Asset, Great Britain 1760-1860 and United Kingdom 1850-1920 (£ million at constant prices)</t>
  </si>
  <si>
    <t>Table XIII Net Stock of Domestic Reproducible Fixed Assets, By Sector, Great Britain 1760-1860 and United Kingdom 1850-1920 (£ million at constant prices)</t>
  </si>
  <si>
    <t>Table XII Gross Stock of Domestic Reproducible Fixed Assets, by Type of Asset, Great Britain 1760-1860 and United Kingdom 1850-1920 (£ million at constant prices)</t>
  </si>
  <si>
    <t>Table XI Gross Stock of Domestic Reproducible Fixed Assets, By Sector, Great Britain 1760-1860 and United Kingdom 1850-1920 (£ million at constant prices)</t>
  </si>
  <si>
    <t>Table X Gross Domestic Fixed Capital Formation, by Type of Asset, Great Britain 1760-1860 and United Kingdom 1851-1920(£ million per annum, decade averages, at constant prices)</t>
  </si>
  <si>
    <t>Table IX Gross Domestic Fixed Capital Formation, By Sector, Great Britain 1761-1860 and United Kingdom 1851-1920 (£ million per annum, decade averages, at constant prices)</t>
  </si>
  <si>
    <t>Table VIII Capital Formation and Capital Stocks, Great Britain 1760-1860 and United Kingdom 1850-1920 (£ million or £ million per annum, decade averages, at constant prices)</t>
  </si>
  <si>
    <t>Table VII Net Stock of Domestic Reproducible Fixed Assets, by Type of Asset, Great Britain 1760-1850 and United Kingdom 1850-1920 (£ million at current prices)</t>
  </si>
  <si>
    <t>Table VI Net Stock of Domestic Reproducible Fixed Assets, by Sector, Great Britain 1760-1850 and United Kingdom 1850-1920 (£ million at current prices)</t>
  </si>
  <si>
    <t>Table V Gross Stock of Domestic Reproducible Fixed Assets, by Type of Asset, Great Britain 1760-1850 and United Kingdom 1850-1920 (£ million at current prices)</t>
  </si>
  <si>
    <t>Table IV Gross Stock of Domestic Reproducible Fixed Assets, By Sector, Great Britain 1760-1850 and United Kingdom 1850-1920 (£ million at current prices)</t>
  </si>
  <si>
    <t xml:space="preserve"> Table III Gross Domestic Fixed Capital Formation, by Type of Asset, Great Britain 1761-1860 and United Kingdom 1851-1920 (£ million per annum at current prices)</t>
  </si>
  <si>
    <t>Table III Gross Domestic Fixed Capital Formation, by Type of Asset, Great Britain 1761-1860 and United Kingdom 1851-1920 (£ million per annum at current prices)</t>
  </si>
  <si>
    <t>Table XVIII Gross National Wealth, Selected Years, Great Britain 1760-1860 and United Kingdom 1850-1920 (£ million at current prices)</t>
  </si>
  <si>
    <t>Capital formation and Capital Stocks at constant prices</t>
  </si>
  <si>
    <t>Capital formation and Capital Stocks at current prices</t>
  </si>
  <si>
    <t>Table XXIII Capital Goods Price and Average Value Indices, 1850-1920 (1900 = 100)</t>
  </si>
  <si>
    <t>Capital goods prices</t>
  </si>
  <si>
    <t>Domestic and foreign investment (including stockbuilding) and national wealth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</si>
</sst>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0\)"/>
    <numFmt numFmtId="165" formatCode="0.0_);\(0.0\)"/>
    <numFmt numFmtId="166" formatCode="0.0"/>
    <numFmt numFmtId="167" formatCode="0.00_);\(0.00\)"/>
    <numFmt numFmtId="168" formatCode="#,##0.0"/>
  </numFmts>
  <fonts count="23" x14ac:knownFonts="1">
    <font>
      <sz val="10"/>
      <name val="Arial"/>
    </font>
    <font>
      <sz val="12"/>
      <name val="Calibri"/>
      <family val="2"/>
    </font>
    <font>
      <sz val="12"/>
      <name val="Calibri"/>
      <family val="2"/>
      <scheme val="minor"/>
    </font>
    <font>
      <sz val="9"/>
      <color indexed="81"/>
      <name val="Tahoma"/>
      <family val="2"/>
    </font>
    <font>
      <b/>
      <sz val="9"/>
      <color indexed="81"/>
      <name val="Tahoma"/>
      <family val="2"/>
    </font>
    <font>
      <u/>
      <sz val="10"/>
      <color theme="10"/>
      <name val="Arial"/>
      <family val="2"/>
    </font>
    <font>
      <b/>
      <u/>
      <sz val="11"/>
      <color indexed="12"/>
      <name val="Calibri"/>
      <family val="2"/>
      <scheme val="minor"/>
    </font>
    <font>
      <u/>
      <sz val="12"/>
      <color theme="10"/>
      <name val="Calibri"/>
      <family val="2"/>
    </font>
    <font>
      <i/>
      <sz val="12"/>
      <name val="Calibri"/>
      <family val="2"/>
    </font>
    <font>
      <u/>
      <sz val="12"/>
      <color theme="10"/>
      <name val="Calibri"/>
      <family val="2"/>
      <scheme val="minor"/>
    </font>
    <font>
      <i/>
      <sz val="12"/>
      <name val="Calibri"/>
      <family val="2"/>
      <scheme val="minor"/>
    </font>
    <font>
      <b/>
      <sz val="14"/>
      <color theme="3"/>
      <name val="Calibri"/>
      <family val="2"/>
      <scheme val="minor"/>
    </font>
    <font>
      <b/>
      <sz val="14"/>
      <color theme="3"/>
      <name val="Calibri"/>
      <family val="2"/>
    </font>
    <font>
      <sz val="12"/>
      <color theme="1"/>
      <name val="Calibri"/>
      <family val="2"/>
      <scheme val="minor"/>
    </font>
    <font>
      <strike/>
      <sz val="12"/>
      <name val="Calibri"/>
      <family val="2"/>
      <scheme val="minor"/>
    </font>
    <font>
      <b/>
      <sz val="12"/>
      <name val="Calibri"/>
      <family val="2"/>
      <scheme val="minor"/>
    </font>
    <font>
      <i/>
      <sz val="12"/>
      <color theme="1"/>
      <name val="Calibri"/>
      <family val="2"/>
      <scheme val="minor"/>
    </font>
    <font>
      <b/>
      <sz val="12"/>
      <color theme="3"/>
      <name val="Calibri"/>
      <family val="2"/>
      <scheme val="minor"/>
    </font>
    <font>
      <vertAlign val="superscript"/>
      <sz val="12"/>
      <name val="Calibri"/>
      <family val="2"/>
      <scheme val="minor"/>
    </font>
    <font>
      <sz val="11"/>
      <name val="Calibri"/>
      <family val="2"/>
      <scheme val="minor"/>
    </font>
    <font>
      <u/>
      <sz val="11"/>
      <color rgb="FF0000FF"/>
      <name val="Calibri"/>
      <family val="2"/>
      <scheme val="minor"/>
    </font>
    <font>
      <sz val="11"/>
      <color rgb="FF0000FF"/>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93">
    <border>
      <left/>
      <right/>
      <top/>
      <bottom/>
      <diagonal/>
    </border>
    <border>
      <left/>
      <right/>
      <top/>
      <bottom/>
      <diagonal/>
    </border>
    <border>
      <left/>
      <right/>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style="medium">
        <color auto="1"/>
      </top>
      <bottom/>
      <diagonal/>
    </border>
    <border>
      <left/>
      <right/>
      <top style="medium">
        <color auto="1"/>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style="medium">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diagonal/>
    </border>
    <border>
      <left/>
      <right/>
      <top/>
      <bottom/>
      <diagonal/>
    </border>
    <border>
      <left/>
      <right/>
      <top/>
      <bottom/>
      <diagonal/>
    </border>
    <border>
      <left/>
      <right/>
      <top style="medium">
        <color auto="1"/>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style="medium">
        <color auto="1"/>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diagonal/>
    </border>
    <border>
      <left/>
      <right/>
      <top/>
      <bottom/>
      <diagonal/>
    </border>
    <border>
      <left/>
      <right/>
      <top style="medium">
        <color auto="1"/>
      </top>
      <bottom/>
      <diagonal/>
    </border>
    <border>
      <left/>
      <right/>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diagonal/>
    </border>
    <border>
      <left/>
      <right/>
      <top/>
      <bottom/>
      <diagonal/>
    </border>
    <border>
      <left/>
      <right/>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style="medium">
        <color auto="1"/>
      </bottom>
      <diagonal/>
    </border>
    <border>
      <left/>
      <right/>
      <top/>
      <bottom/>
      <diagonal/>
    </border>
    <border>
      <left/>
      <right/>
      <top style="medium">
        <color auto="1"/>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diagonal/>
    </border>
    <border>
      <left/>
      <right/>
      <top style="medium">
        <color auto="1"/>
      </top>
      <bottom/>
      <diagonal/>
    </border>
    <border>
      <left/>
      <right/>
      <top/>
      <bottom/>
      <diagonal/>
    </border>
    <border>
      <left/>
      <right/>
      <top/>
      <bottom style="medium">
        <color auto="1"/>
      </bottom>
      <diagonal/>
    </border>
    <border>
      <left/>
      <right/>
      <top/>
      <bottom/>
      <diagonal/>
    </border>
    <border>
      <left/>
      <right/>
      <top/>
      <bottom/>
      <diagonal/>
    </border>
    <border>
      <left/>
      <right/>
      <top/>
      <bottom/>
      <diagonal/>
    </border>
    <border>
      <left/>
      <right/>
      <top style="medium">
        <color auto="1"/>
      </top>
      <bottom style="medium">
        <color auto="1"/>
      </bottom>
      <diagonal/>
    </border>
    <border>
      <left/>
      <right/>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style="medium">
        <color auto="1"/>
      </top>
      <bottom/>
      <diagonal/>
    </border>
    <border>
      <left/>
      <right/>
      <top/>
      <bottom/>
      <diagonal/>
    </border>
    <border>
      <left/>
      <right/>
      <top/>
      <bottom/>
      <diagonal/>
    </border>
    <border>
      <left/>
      <right/>
      <top style="medium">
        <color auto="1"/>
      </top>
      <bottom/>
      <diagonal/>
    </border>
    <border>
      <left/>
      <right/>
      <top/>
      <bottom/>
      <diagonal/>
    </border>
    <border>
      <left/>
      <right/>
      <top/>
      <bottom/>
      <diagonal/>
    </border>
    <border>
      <left/>
      <right/>
      <top/>
      <bottom style="medium">
        <color auto="1"/>
      </bottom>
      <diagonal/>
    </border>
    <border>
      <left/>
      <right/>
      <top/>
      <bottom style="medium">
        <color auto="1"/>
      </bottom>
      <diagonal/>
    </border>
    <border>
      <left/>
      <right/>
      <top/>
      <bottom style="medium">
        <color auto="1"/>
      </bottom>
      <diagonal/>
    </border>
    <border>
      <left/>
      <right/>
      <top style="medium">
        <color auto="1"/>
      </top>
      <bottom/>
      <diagonal/>
    </border>
    <border>
      <left/>
      <right/>
      <top style="medium">
        <color auto="1"/>
      </top>
      <bottom/>
      <diagonal/>
    </border>
    <border>
      <left/>
      <right/>
      <top/>
      <bottom/>
      <diagonal/>
    </border>
    <border>
      <left/>
      <right/>
      <top/>
      <bottom style="medium">
        <color auto="1"/>
      </bottom>
      <diagonal/>
    </border>
    <border>
      <left/>
      <right/>
      <top/>
      <bottom/>
      <diagonal/>
    </border>
    <border>
      <left/>
      <right/>
      <top/>
      <bottom/>
      <diagonal/>
    </border>
    <border>
      <left/>
      <right/>
      <top/>
      <bottom/>
      <diagonal/>
    </border>
    <border>
      <left/>
      <right/>
      <top/>
      <bottom style="medium">
        <color auto="1"/>
      </bottom>
      <diagonal/>
    </border>
    <border>
      <left/>
      <right/>
      <top style="medium">
        <color auto="1"/>
      </top>
      <bottom/>
      <diagonal/>
    </border>
    <border>
      <left/>
      <right/>
      <top style="medium">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auto="1"/>
      </top>
      <bottom style="medium">
        <color auto="1"/>
      </bottom>
      <diagonal/>
    </border>
    <border>
      <left/>
      <right/>
      <top style="medium">
        <color auto="1"/>
      </top>
      <bottom/>
      <diagonal/>
    </border>
  </borders>
  <cellStyleXfs count="2">
    <xf numFmtId="0" fontId="0" fillId="0" borderId="0"/>
    <xf numFmtId="0" fontId="5" fillId="0" borderId="0" applyNumberFormat="0" applyFill="0" applyBorder="0" applyAlignment="0" applyProtection="0"/>
  </cellStyleXfs>
  <cellXfs count="827">
    <xf numFmtId="0" fontId="0" fillId="0" borderId="0" xfId="0"/>
    <xf numFmtId="166" fontId="1" fillId="0" borderId="0" xfId="0" applyNumberFormat="1" applyFont="1" applyAlignment="1">
      <alignment horizontal="center"/>
    </xf>
    <xf numFmtId="166" fontId="1" fillId="0" borderId="84" xfId="0" applyNumberFormat="1" applyFont="1" applyBorder="1" applyAlignment="1">
      <alignment horizontal="center" vertical="top"/>
    </xf>
    <xf numFmtId="166" fontId="1" fillId="0" borderId="86" xfId="0" applyNumberFormat="1" applyFont="1" applyBorder="1" applyAlignment="1">
      <alignment horizontal="center"/>
    </xf>
    <xf numFmtId="0" fontId="2" fillId="0" borderId="160" xfId="0" applyNumberFormat="1" applyFont="1" applyBorder="1" applyAlignment="1">
      <alignment horizontal="center" vertical="top"/>
    </xf>
    <xf numFmtId="0" fontId="6" fillId="2" borderId="0" xfId="1" applyFont="1" applyFill="1" applyAlignment="1" applyProtection="1"/>
    <xf numFmtId="0" fontId="0" fillId="2" borderId="0" xfId="0" applyFill="1"/>
    <xf numFmtId="0" fontId="7" fillId="0" borderId="0" xfId="1" applyFont="1"/>
    <xf numFmtId="2" fontId="1" fillId="0" borderId="0" xfId="0" applyNumberFormat="1" applyFont="1"/>
    <xf numFmtId="2" fontId="1" fillId="0" borderId="378" xfId="0" applyNumberFormat="1" applyFont="1" applyBorder="1"/>
    <xf numFmtId="2" fontId="1" fillId="0" borderId="109" xfId="0" applyNumberFormat="1" applyFont="1" applyBorder="1" applyAlignment="1">
      <alignment vertical="top"/>
    </xf>
    <xf numFmtId="2" fontId="1" fillId="0" borderId="110" xfId="0" applyNumberFormat="1" applyFont="1" applyBorder="1" applyAlignment="1">
      <alignment horizontal="center" vertical="top"/>
    </xf>
    <xf numFmtId="2" fontId="1" fillId="0" borderId="111" xfId="0" applyNumberFormat="1" applyFont="1" applyBorder="1" applyAlignment="1">
      <alignment horizontal="center" vertical="top"/>
    </xf>
    <xf numFmtId="2" fontId="1" fillId="0" borderId="112" xfId="0" applyNumberFormat="1" applyFont="1" applyBorder="1" applyAlignment="1">
      <alignment horizontal="center" vertical="top"/>
    </xf>
    <xf numFmtId="2" fontId="1" fillId="0" borderId="113" xfId="0" applyNumberFormat="1" applyFont="1" applyBorder="1" applyAlignment="1">
      <alignment horizontal="center" vertical="top"/>
    </xf>
    <xf numFmtId="2" fontId="1" fillId="0" borderId="114" xfId="0" applyNumberFormat="1" applyFont="1" applyBorder="1" applyAlignment="1">
      <alignment horizontal="left" vertical="top" indent="15"/>
    </xf>
    <xf numFmtId="2" fontId="1" fillId="0" borderId="64" xfId="0" applyNumberFormat="1" applyFont="1" applyBorder="1" applyAlignment="1">
      <alignment horizontal="center" vertical="top"/>
    </xf>
    <xf numFmtId="2" fontId="1" fillId="0" borderId="69" xfId="0" applyNumberFormat="1" applyFont="1" applyBorder="1" applyAlignment="1">
      <alignment horizontal="center" vertical="top"/>
    </xf>
    <xf numFmtId="2" fontId="1" fillId="0" borderId="63" xfId="0" applyNumberFormat="1" applyFont="1" applyBorder="1" applyAlignment="1">
      <alignment horizontal="center" vertical="top"/>
    </xf>
    <xf numFmtId="2" fontId="1" fillId="0" borderId="29" xfId="0" applyNumberFormat="1" applyFont="1" applyBorder="1" applyAlignment="1">
      <alignment horizontal="center" vertical="top"/>
    </xf>
    <xf numFmtId="2" fontId="1" fillId="0" borderId="8" xfId="0" applyNumberFormat="1" applyFont="1" applyBorder="1" applyAlignment="1">
      <alignment horizontal="center" vertical="top"/>
    </xf>
    <xf numFmtId="1" fontId="1" fillId="0" borderId="115" xfId="0" applyNumberFormat="1" applyFont="1" applyBorder="1" applyAlignment="1">
      <alignment horizontal="center" vertical="top"/>
    </xf>
    <xf numFmtId="1" fontId="1" fillId="0" borderId="95" xfId="0" applyNumberFormat="1" applyFont="1" applyBorder="1" applyAlignment="1">
      <alignment horizontal="center" vertical="top"/>
    </xf>
    <xf numFmtId="1" fontId="1" fillId="0" borderId="116" xfId="0" applyNumberFormat="1" applyFont="1" applyBorder="1" applyAlignment="1">
      <alignment horizontal="center" vertical="top"/>
    </xf>
    <xf numFmtId="1" fontId="1" fillId="0" borderId="96" xfId="0" applyNumberFormat="1" applyFont="1" applyBorder="1" applyAlignment="1">
      <alignment horizontal="center" vertical="top"/>
    </xf>
    <xf numFmtId="1" fontId="1" fillId="0" borderId="117" xfId="0" applyNumberFormat="1" applyFont="1" applyBorder="1" applyAlignment="1">
      <alignment horizontal="center" vertical="top"/>
    </xf>
    <xf numFmtId="2" fontId="8" fillId="0" borderId="67" xfId="0" applyNumberFormat="1" applyFont="1" applyBorder="1" applyAlignment="1">
      <alignment vertical="top"/>
    </xf>
    <xf numFmtId="2" fontId="1" fillId="0" borderId="68" xfId="0" applyNumberFormat="1" applyFont="1" applyBorder="1" applyAlignment="1">
      <alignment vertical="top"/>
    </xf>
    <xf numFmtId="2" fontId="1" fillId="0" borderId="69" xfId="0" applyNumberFormat="1" applyFont="1" applyBorder="1" applyAlignment="1">
      <alignment horizontal="justify" vertical="top"/>
    </xf>
    <xf numFmtId="2" fontId="1" fillId="0" borderId="71" xfId="0" applyNumberFormat="1" applyFont="1" applyBorder="1" applyAlignment="1">
      <alignment horizontal="center" vertical="top"/>
    </xf>
    <xf numFmtId="2" fontId="1" fillId="0" borderId="82" xfId="0" applyNumberFormat="1" applyFont="1" applyBorder="1" applyAlignment="1">
      <alignment horizontal="center" vertical="top"/>
    </xf>
    <xf numFmtId="2" fontId="1" fillId="0" borderId="72" xfId="0" applyNumberFormat="1" applyFont="1" applyBorder="1" applyAlignment="1">
      <alignment horizontal="center" vertical="top"/>
    </xf>
    <xf numFmtId="2" fontId="1" fillId="0" borderId="81" xfId="0" applyNumberFormat="1" applyFont="1" applyBorder="1" applyAlignment="1">
      <alignment horizontal="center" vertical="top"/>
    </xf>
    <xf numFmtId="2" fontId="1" fillId="0" borderId="83" xfId="0" applyNumberFormat="1" applyFont="1" applyBorder="1" applyAlignment="1">
      <alignment horizontal="center" vertical="top"/>
    </xf>
    <xf numFmtId="2" fontId="1" fillId="0" borderId="0" xfId="0" applyNumberFormat="1" applyFont="1" applyAlignment="1">
      <alignment horizontal="center"/>
    </xf>
    <xf numFmtId="2" fontId="1" fillId="0" borderId="63" xfId="0" applyNumberFormat="1" applyFont="1" applyBorder="1" applyAlignment="1">
      <alignment horizontal="left" vertical="top"/>
    </xf>
    <xf numFmtId="2" fontId="1" fillId="0" borderId="76" xfId="0" applyNumberFormat="1" applyFont="1" applyBorder="1" applyAlignment="1">
      <alignment horizontal="center" vertical="top"/>
    </xf>
    <xf numFmtId="2" fontId="1" fillId="0" borderId="74" xfId="0" applyNumberFormat="1" applyFont="1" applyBorder="1" applyAlignment="1">
      <alignment horizontal="center" vertical="top"/>
    </xf>
    <xf numFmtId="2" fontId="8" fillId="0" borderId="67" xfId="0" applyNumberFormat="1" applyFont="1" applyBorder="1" applyAlignment="1"/>
    <xf numFmtId="2" fontId="1" fillId="0" borderId="0" xfId="0" applyNumberFormat="1" applyFont="1" applyAlignment="1"/>
    <xf numFmtId="2" fontId="8" fillId="0" borderId="119" xfId="0" applyNumberFormat="1" applyFont="1" applyBorder="1" applyAlignment="1">
      <alignment horizontal="center"/>
    </xf>
    <xf numFmtId="2" fontId="1" fillId="0" borderId="80" xfId="0" applyNumberFormat="1" applyFont="1" applyBorder="1" applyAlignment="1">
      <alignment horizontal="center"/>
    </xf>
    <xf numFmtId="2" fontId="1" fillId="0" borderId="120"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1" fontId="1" fillId="0" borderId="85" xfId="0" applyNumberFormat="1" applyFont="1" applyBorder="1" applyAlignment="1">
      <alignment horizontal="justify"/>
    </xf>
    <xf numFmtId="166" fontId="1" fillId="0" borderId="91" xfId="0" applyNumberFormat="1" applyFont="1" applyBorder="1" applyAlignment="1">
      <alignment horizontal="center"/>
    </xf>
    <xf numFmtId="166" fontId="1" fillId="0" borderId="85" xfId="0" applyNumberFormat="1" applyFont="1" applyBorder="1" applyAlignment="1">
      <alignment horizontal="center"/>
    </xf>
    <xf numFmtId="1" fontId="1" fillId="0" borderId="83" xfId="0" applyNumberFormat="1" applyFont="1" applyBorder="1" applyAlignment="1">
      <alignment horizontal="justify" vertical="top"/>
    </xf>
    <xf numFmtId="166" fontId="1" fillId="0" borderId="69" xfId="0" applyNumberFormat="1" applyFont="1" applyBorder="1" applyAlignment="1">
      <alignment horizontal="center" vertical="top"/>
    </xf>
    <xf numFmtId="166" fontId="1" fillId="0" borderId="92" xfId="0" applyNumberFormat="1" applyFont="1" applyBorder="1" applyAlignment="1">
      <alignment horizontal="center" vertical="top"/>
    </xf>
    <xf numFmtId="166" fontId="1" fillId="0" borderId="90" xfId="0" applyNumberFormat="1" applyFont="1" applyBorder="1" applyAlignment="1">
      <alignment horizontal="center"/>
    </xf>
    <xf numFmtId="166" fontId="1" fillId="0" borderId="28" xfId="0" applyNumberFormat="1" applyFont="1" applyBorder="1" applyAlignment="1">
      <alignment horizontal="center" vertical="top"/>
    </xf>
    <xf numFmtId="166" fontId="1" fillId="0" borderId="80" xfId="0" applyNumberFormat="1" applyFont="1" applyBorder="1" applyAlignment="1">
      <alignment horizontal="center" vertical="top"/>
    </xf>
    <xf numFmtId="166" fontId="1" fillId="0" borderId="102" xfId="0" applyNumberFormat="1" applyFont="1" applyBorder="1" applyAlignment="1">
      <alignment horizontal="center"/>
    </xf>
    <xf numFmtId="166" fontId="1" fillId="0" borderId="83" xfId="0" applyNumberFormat="1" applyFont="1" applyBorder="1" applyAlignment="1">
      <alignment horizontal="center" vertical="top"/>
    </xf>
    <xf numFmtId="166" fontId="1" fillId="0" borderId="88" xfId="0" applyNumberFormat="1" applyFont="1" applyBorder="1" applyAlignment="1">
      <alignment horizontal="center" vertical="top"/>
    </xf>
    <xf numFmtId="166" fontId="1" fillId="0" borderId="121" xfId="0" applyNumberFormat="1" applyFont="1" applyBorder="1" applyAlignment="1">
      <alignment horizontal="center"/>
    </xf>
    <xf numFmtId="1" fontId="1" fillId="0" borderId="390" xfId="0" applyNumberFormat="1" applyFont="1" applyBorder="1" applyAlignment="1">
      <alignment horizontal="justify" vertical="top"/>
    </xf>
    <xf numFmtId="166" fontId="1" fillId="0" borderId="390" xfId="0" applyNumberFormat="1" applyFont="1" applyBorder="1" applyAlignment="1">
      <alignment horizontal="center" vertical="top"/>
    </xf>
    <xf numFmtId="1" fontId="1" fillId="0" borderId="390" xfId="0" applyNumberFormat="1" applyFont="1" applyBorder="1" applyAlignment="1">
      <alignment horizontal="left"/>
    </xf>
    <xf numFmtId="166" fontId="1" fillId="0" borderId="390" xfId="0" applyNumberFormat="1" applyFont="1" applyBorder="1" applyAlignment="1">
      <alignment horizontal="center"/>
    </xf>
    <xf numFmtId="1" fontId="1" fillId="0" borderId="85" xfId="0" applyNumberFormat="1" applyFont="1" applyBorder="1" applyAlignment="1">
      <alignment horizontal="left"/>
    </xf>
    <xf numFmtId="166" fontId="1" fillId="0" borderId="123" xfId="0" applyNumberFormat="1" applyFont="1" applyBorder="1" applyAlignment="1">
      <alignment horizontal="center"/>
    </xf>
    <xf numFmtId="1" fontId="1" fillId="0" borderId="83" xfId="0" applyNumberFormat="1" applyFont="1" applyBorder="1" applyAlignment="1">
      <alignment horizontal="left" vertical="top"/>
    </xf>
    <xf numFmtId="166" fontId="1" fillId="0" borderId="124" xfId="0" applyNumberFormat="1" applyFont="1" applyBorder="1" applyAlignment="1">
      <alignment horizontal="center" vertical="top"/>
    </xf>
    <xf numFmtId="166" fontId="1" fillId="0" borderId="125" xfId="0" applyNumberFormat="1" applyFont="1" applyBorder="1" applyAlignment="1">
      <alignment horizontal="center"/>
    </xf>
    <xf numFmtId="1" fontId="1" fillId="0" borderId="378" xfId="0" applyNumberFormat="1" applyFont="1" applyBorder="1" applyAlignment="1">
      <alignment horizontal="left"/>
    </xf>
    <xf numFmtId="166" fontId="1" fillId="0" borderId="378" xfId="0" applyNumberFormat="1" applyFont="1" applyBorder="1" applyAlignment="1">
      <alignment horizontal="center"/>
    </xf>
    <xf numFmtId="0" fontId="9" fillId="0" borderId="0" xfId="1" applyFont="1"/>
    <xf numFmtId="2" fontId="2" fillId="0" borderId="0" xfId="0" applyNumberFormat="1" applyFont="1"/>
    <xf numFmtId="2" fontId="2" fillId="0" borderId="378" xfId="0" applyNumberFormat="1" applyFont="1" applyBorder="1"/>
    <xf numFmtId="2" fontId="2" fillId="0" borderId="61" xfId="0" applyNumberFormat="1" applyFont="1" applyBorder="1" applyAlignment="1">
      <alignment horizontal="left" vertical="top" wrapText="1"/>
    </xf>
    <xf numFmtId="2" fontId="2" fillId="0" borderId="62" xfId="0" applyNumberFormat="1" applyFont="1" applyBorder="1" applyAlignment="1">
      <alignment horizontal="left" vertical="top" wrapText="1" indent="1"/>
    </xf>
    <xf numFmtId="2" fontId="2" fillId="0" borderId="63" xfId="0" applyNumberFormat="1" applyFont="1" applyBorder="1" applyAlignment="1">
      <alignment horizontal="left" vertical="top"/>
    </xf>
    <xf numFmtId="2" fontId="2" fillId="0" borderId="64" xfId="0" applyNumberFormat="1" applyFont="1" applyBorder="1" applyAlignment="1">
      <alignment horizontal="left" vertical="top" indent="1"/>
    </xf>
    <xf numFmtId="1" fontId="2" fillId="0" borderId="378" xfId="0" applyNumberFormat="1" applyFont="1" applyBorder="1" applyAlignment="1">
      <alignment horizontal="center" vertical="top"/>
    </xf>
    <xf numFmtId="2" fontId="10" fillId="0" borderId="67" xfId="0" applyNumberFormat="1" applyFont="1" applyBorder="1" applyAlignment="1">
      <alignment vertical="top"/>
    </xf>
    <xf numFmtId="2" fontId="2" fillId="0" borderId="68" xfId="0" applyNumberFormat="1" applyFont="1" applyBorder="1" applyAlignment="1">
      <alignment vertical="top"/>
    </xf>
    <xf numFmtId="2" fontId="2" fillId="0" borderId="69" xfId="0" applyNumberFormat="1" applyFont="1" applyBorder="1" applyAlignment="1">
      <alignment horizontal="justify" vertical="top"/>
    </xf>
    <xf numFmtId="2" fontId="2" fillId="0" borderId="70" xfId="0" applyNumberFormat="1" applyFont="1" applyBorder="1" applyAlignment="1">
      <alignment horizontal="center" vertical="top"/>
    </xf>
    <xf numFmtId="2" fontId="2" fillId="0" borderId="71" xfId="0" applyNumberFormat="1" applyFont="1" applyBorder="1" applyAlignment="1">
      <alignment horizontal="center" vertical="top"/>
    </xf>
    <xf numFmtId="2" fontId="2" fillId="0" borderId="72" xfId="0" applyNumberFormat="1" applyFont="1" applyBorder="1" applyAlignment="1">
      <alignment horizontal="center" vertical="top"/>
    </xf>
    <xf numFmtId="2" fontId="2" fillId="0" borderId="73" xfId="0" applyNumberFormat="1" applyFont="1" applyBorder="1" applyAlignment="1">
      <alignment horizontal="center" vertical="top"/>
    </xf>
    <xf numFmtId="2" fontId="2" fillId="0" borderId="74" xfId="0" applyNumberFormat="1" applyFont="1" applyBorder="1" applyAlignment="1">
      <alignment horizontal="center" vertical="top"/>
    </xf>
    <xf numFmtId="2" fontId="2" fillId="0" borderId="75" xfId="0" applyNumberFormat="1" applyFont="1" applyBorder="1" applyAlignment="1">
      <alignment horizontal="center" vertical="top"/>
    </xf>
    <xf numFmtId="2" fontId="2" fillId="0" borderId="76" xfId="0" applyNumberFormat="1" applyFont="1" applyBorder="1" applyAlignment="1">
      <alignment horizontal="center" vertical="top"/>
    </xf>
    <xf numFmtId="2" fontId="2" fillId="0" borderId="9" xfId="0" applyNumberFormat="1" applyFont="1" applyBorder="1" applyAlignment="1">
      <alignment horizontal="center" vertical="top"/>
    </xf>
    <xf numFmtId="2" fontId="2" fillId="0" borderId="77" xfId="0" applyNumberFormat="1" applyFont="1" applyBorder="1" applyAlignment="1">
      <alignment horizontal="center" vertical="top"/>
    </xf>
    <xf numFmtId="2" fontId="2" fillId="0" borderId="78" xfId="0" applyNumberFormat="1" applyFont="1" applyBorder="1" applyAlignment="1">
      <alignment horizontal="center" vertical="top"/>
    </xf>
    <xf numFmtId="2" fontId="2" fillId="0" borderId="69" xfId="0" applyNumberFormat="1" applyFont="1" applyBorder="1" applyAlignment="1">
      <alignment horizontal="center" vertical="top"/>
    </xf>
    <xf numFmtId="2" fontId="2" fillId="0" borderId="79" xfId="0" applyNumberFormat="1" applyFont="1" applyBorder="1" applyAlignment="1">
      <alignment horizontal="center" vertical="top"/>
    </xf>
    <xf numFmtId="2" fontId="2" fillId="0" borderId="28" xfId="0" applyNumberFormat="1" applyFont="1" applyBorder="1" applyAlignment="1">
      <alignment horizontal="center" vertical="top"/>
    </xf>
    <xf numFmtId="2" fontId="2" fillId="0" borderId="80" xfId="0" applyNumberFormat="1" applyFont="1" applyBorder="1" applyAlignment="1">
      <alignment horizontal="center" vertical="top"/>
    </xf>
    <xf numFmtId="2" fontId="2" fillId="0" borderId="81" xfId="0" applyNumberFormat="1" applyFont="1" applyBorder="1" applyAlignment="1">
      <alignment horizontal="center" vertical="top"/>
    </xf>
    <xf numFmtId="2" fontId="2" fillId="0" borderId="0" xfId="0" applyNumberFormat="1" applyFont="1" applyAlignment="1">
      <alignment horizontal="center"/>
    </xf>
    <xf numFmtId="2" fontId="2" fillId="0" borderId="390" xfId="0" applyNumberFormat="1" applyFont="1" applyBorder="1" applyAlignment="1">
      <alignment vertical="top"/>
    </xf>
    <xf numFmtId="2" fontId="2" fillId="0" borderId="390" xfId="0" applyNumberFormat="1" applyFont="1" applyBorder="1" applyAlignment="1">
      <alignment horizontal="center"/>
    </xf>
    <xf numFmtId="2" fontId="2" fillId="0" borderId="390" xfId="0" applyNumberFormat="1" applyFont="1" applyBorder="1"/>
    <xf numFmtId="2" fontId="2" fillId="0" borderId="28" xfId="0" applyNumberFormat="1" applyFont="1" applyBorder="1" applyAlignment="1">
      <alignment horizontal="left" vertical="top" indent="3"/>
    </xf>
    <xf numFmtId="2" fontId="2" fillId="0" borderId="29" xfId="0" applyNumberFormat="1" applyFont="1" applyBorder="1" applyAlignment="1">
      <alignment horizontal="left" vertical="top" indent="1"/>
    </xf>
    <xf numFmtId="2" fontId="2" fillId="0" borderId="8" xfId="0" applyNumberFormat="1" applyFont="1" applyBorder="1" applyAlignment="1">
      <alignment horizontal="left" vertical="top" indent="2"/>
    </xf>
    <xf numFmtId="2" fontId="2" fillId="0" borderId="80" xfId="0" applyNumberFormat="1" applyFont="1" applyBorder="1" applyAlignment="1">
      <alignment horizontal="left" vertical="top" indent="4"/>
    </xf>
    <xf numFmtId="1" fontId="2" fillId="0" borderId="9" xfId="0" applyNumberFormat="1" applyFont="1" applyBorder="1" applyAlignment="1">
      <alignment horizontal="left" vertical="top"/>
    </xf>
    <xf numFmtId="166" fontId="2" fillId="0" borderId="9" xfId="0" applyNumberFormat="1" applyFont="1" applyBorder="1" applyAlignment="1">
      <alignment horizontal="center" vertical="top"/>
    </xf>
    <xf numFmtId="166" fontId="2" fillId="0" borderId="28" xfId="0" applyNumberFormat="1" applyFont="1" applyBorder="1" applyAlignment="1">
      <alignment horizontal="center" vertical="top"/>
    </xf>
    <xf numFmtId="166" fontId="2" fillId="0" borderId="29" xfId="0" applyNumberFormat="1" applyFont="1" applyBorder="1" applyAlignment="1">
      <alignment horizontal="center" vertical="top"/>
    </xf>
    <xf numFmtId="166" fontId="2" fillId="0" borderId="8" xfId="0" applyNumberFormat="1" applyFont="1" applyBorder="1" applyAlignment="1">
      <alignment horizontal="center" vertical="top"/>
    </xf>
    <xf numFmtId="166" fontId="2" fillId="0" borderId="80" xfId="0" applyNumberFormat="1" applyFont="1" applyBorder="1" applyAlignment="1">
      <alignment horizontal="center" vertical="top"/>
    </xf>
    <xf numFmtId="1" fontId="2" fillId="0" borderId="83" xfId="0" applyNumberFormat="1" applyFont="1" applyBorder="1" applyAlignment="1">
      <alignment horizontal="justify" vertical="top"/>
    </xf>
    <xf numFmtId="166" fontId="2" fillId="0" borderId="84" xfId="0" applyNumberFormat="1" applyFont="1" applyBorder="1" applyAlignment="1">
      <alignment horizontal="center" vertical="top"/>
    </xf>
    <xf numFmtId="1" fontId="2" fillId="0" borderId="85" xfId="0" applyNumberFormat="1" applyFont="1" applyBorder="1" applyAlignment="1">
      <alignment horizontal="justify"/>
    </xf>
    <xf numFmtId="166" fontId="2" fillId="0" borderId="86" xfId="0" applyNumberFormat="1" applyFont="1" applyBorder="1" applyAlignment="1">
      <alignment horizontal="center"/>
    </xf>
    <xf numFmtId="166" fontId="2" fillId="0" borderId="83" xfId="0" applyNumberFormat="1" applyFont="1" applyBorder="1" applyAlignment="1">
      <alignment horizontal="center" vertical="top"/>
    </xf>
    <xf numFmtId="166" fontId="2" fillId="0" borderId="87" xfId="0" applyNumberFormat="1" applyFont="1" applyBorder="1" applyAlignment="1">
      <alignment horizontal="center" vertical="top"/>
    </xf>
    <xf numFmtId="166" fontId="2" fillId="0" borderId="88" xfId="0" applyNumberFormat="1" applyFont="1" applyBorder="1" applyAlignment="1">
      <alignment horizontal="center" vertical="top"/>
    </xf>
    <xf numFmtId="166" fontId="2" fillId="0" borderId="89" xfId="0" applyNumberFormat="1" applyFont="1" applyBorder="1" applyAlignment="1">
      <alignment horizontal="center" vertical="top"/>
    </xf>
    <xf numFmtId="166" fontId="2" fillId="0" borderId="85" xfId="0" applyNumberFormat="1" applyFont="1" applyBorder="1" applyAlignment="1">
      <alignment horizontal="center"/>
    </xf>
    <xf numFmtId="166" fontId="2" fillId="0" borderId="90" xfId="0" applyNumberFormat="1" applyFont="1" applyBorder="1" applyAlignment="1">
      <alignment horizontal="center"/>
    </xf>
    <xf numFmtId="166" fontId="2" fillId="0" borderId="91" xfId="0" applyNumberFormat="1" applyFont="1" applyBorder="1" applyAlignment="1">
      <alignment horizontal="center"/>
    </xf>
    <xf numFmtId="166" fontId="2" fillId="0" borderId="92" xfId="0" applyNumberFormat="1" applyFont="1" applyBorder="1" applyAlignment="1">
      <alignment horizontal="center" vertical="top"/>
    </xf>
    <xf numFmtId="1" fontId="2" fillId="0" borderId="390" xfId="0" applyNumberFormat="1" applyFont="1" applyBorder="1" applyAlignment="1">
      <alignment horizontal="justify" vertical="top"/>
    </xf>
    <xf numFmtId="166" fontId="2" fillId="0" borderId="390" xfId="0" applyNumberFormat="1" applyFont="1" applyBorder="1" applyAlignment="1">
      <alignment horizontal="center" vertical="top"/>
    </xf>
    <xf numFmtId="1" fontId="2" fillId="0" borderId="390" xfId="0" applyNumberFormat="1" applyFont="1" applyBorder="1" applyAlignment="1">
      <alignment horizontal="justify"/>
    </xf>
    <xf numFmtId="166" fontId="2" fillId="0" borderId="390" xfId="0" applyNumberFormat="1" applyFont="1" applyBorder="1" applyAlignment="1">
      <alignment horizontal="center"/>
    </xf>
    <xf numFmtId="166" fontId="2" fillId="0" borderId="98" xfId="0" applyNumberFormat="1" applyFont="1" applyBorder="1" applyAlignment="1">
      <alignment horizontal="center"/>
    </xf>
    <xf numFmtId="166" fontId="2" fillId="0" borderId="99" xfId="0" applyNumberFormat="1" applyFont="1" applyBorder="1" applyAlignment="1">
      <alignment horizontal="center" vertical="top"/>
    </xf>
    <xf numFmtId="166" fontId="2" fillId="0" borderId="100" xfId="0" applyNumberFormat="1" applyFont="1" applyBorder="1" applyAlignment="1">
      <alignment horizontal="center"/>
    </xf>
    <xf numFmtId="166" fontId="2" fillId="0" borderId="101" xfId="0" applyNumberFormat="1" applyFont="1" applyBorder="1" applyAlignment="1">
      <alignment horizontal="center" vertical="top"/>
    </xf>
    <xf numFmtId="166" fontId="2" fillId="0" borderId="102" xfId="0" applyNumberFormat="1" applyFont="1" applyBorder="1" applyAlignment="1">
      <alignment horizontal="center"/>
    </xf>
    <xf numFmtId="166" fontId="2" fillId="0" borderId="103" xfId="0" applyNumberFormat="1" applyFont="1" applyBorder="1" applyAlignment="1">
      <alignment horizontal="center"/>
    </xf>
    <xf numFmtId="166" fontId="2" fillId="0" borderId="104" xfId="0" applyNumberFormat="1" applyFont="1" applyBorder="1" applyAlignment="1">
      <alignment horizontal="center"/>
    </xf>
    <xf numFmtId="166" fontId="2" fillId="0" borderId="105" xfId="0" applyNumberFormat="1" applyFont="1" applyBorder="1" applyAlignment="1">
      <alignment horizontal="center" vertical="top"/>
    </xf>
    <xf numFmtId="166" fontId="2" fillId="0" borderId="106" xfId="0" applyNumberFormat="1" applyFont="1" applyBorder="1" applyAlignment="1">
      <alignment horizontal="center" vertical="top"/>
    </xf>
    <xf numFmtId="1" fontId="2" fillId="0" borderId="107" xfId="0" applyNumberFormat="1" applyFont="1" applyBorder="1" applyAlignment="1">
      <alignment horizontal="justify" vertical="top"/>
    </xf>
    <xf numFmtId="166" fontId="2" fillId="0" borderId="108" xfId="0" applyNumberFormat="1" applyFont="1" applyBorder="1" applyAlignment="1">
      <alignment horizontal="center" vertical="top"/>
    </xf>
    <xf numFmtId="166" fontId="2" fillId="0" borderId="0" xfId="0" applyNumberFormat="1" applyFont="1" applyAlignment="1">
      <alignment horizontal="center"/>
    </xf>
    <xf numFmtId="0" fontId="2" fillId="0" borderId="0" xfId="0" applyFont="1"/>
    <xf numFmtId="166" fontId="2" fillId="0" borderId="0" xfId="0" applyNumberFormat="1" applyFont="1"/>
    <xf numFmtId="166" fontId="2" fillId="0" borderId="3" xfId="0" applyNumberFormat="1" applyFont="1" applyBorder="1" applyAlignment="1">
      <alignment horizontal="center" vertical="top"/>
    </xf>
    <xf numFmtId="166" fontId="2" fillId="0" borderId="4" xfId="0" applyNumberFormat="1" applyFont="1" applyBorder="1" applyAlignment="1">
      <alignment horizontal="center" vertical="top"/>
    </xf>
    <xf numFmtId="166" fontId="2" fillId="0" borderId="5" xfId="0" applyNumberFormat="1" applyFont="1" applyBorder="1" applyAlignment="1">
      <alignment horizontal="center" vertical="top"/>
    </xf>
    <xf numFmtId="166" fontId="2" fillId="0" borderId="6" xfId="0" applyNumberFormat="1" applyFont="1" applyBorder="1" applyAlignment="1">
      <alignment horizontal="center" vertical="top"/>
    </xf>
    <xf numFmtId="166" fontId="2" fillId="0" borderId="7" xfId="0" applyNumberFormat="1" applyFont="1" applyBorder="1" applyAlignment="1">
      <alignment horizontal="center" vertical="top"/>
    </xf>
    <xf numFmtId="1" fontId="2" fillId="0" borderId="10" xfId="0" applyNumberFormat="1" applyFont="1" applyBorder="1" applyAlignment="1">
      <alignment horizontal="center" vertical="top"/>
    </xf>
    <xf numFmtId="1" fontId="2" fillId="0" borderId="11" xfId="0" applyNumberFormat="1" applyFont="1" applyBorder="1" applyAlignment="1">
      <alignment horizontal="center" vertical="top"/>
    </xf>
    <xf numFmtId="1" fontId="2" fillId="0" borderId="12" xfId="0" applyNumberFormat="1" applyFont="1" applyBorder="1" applyAlignment="1">
      <alignment horizontal="center" vertical="top"/>
    </xf>
    <xf numFmtId="166" fontId="10" fillId="0" borderId="2" xfId="0" applyNumberFormat="1" applyFont="1" applyBorder="1" applyAlignment="1">
      <alignment vertical="top"/>
    </xf>
    <xf numFmtId="166" fontId="2" fillId="0" borderId="13" xfId="0" applyNumberFormat="1" applyFont="1" applyBorder="1" applyAlignment="1">
      <alignment vertical="top"/>
    </xf>
    <xf numFmtId="166" fontId="2" fillId="0" borderId="15" xfId="0" applyNumberFormat="1" applyFont="1" applyBorder="1" applyAlignment="1">
      <alignment horizontal="center" vertical="top"/>
    </xf>
    <xf numFmtId="166" fontId="2" fillId="0" borderId="16" xfId="0" applyNumberFormat="1" applyFont="1" applyBorder="1" applyAlignment="1">
      <alignment horizontal="center" vertical="top"/>
    </xf>
    <xf numFmtId="166" fontId="2" fillId="0" borderId="7" xfId="0" applyNumberFormat="1" applyFont="1" applyBorder="1" applyAlignment="1">
      <alignment horizontal="left" vertical="top"/>
    </xf>
    <xf numFmtId="166" fontId="2" fillId="0" borderId="17" xfId="0" applyNumberFormat="1" applyFont="1" applyBorder="1" applyAlignment="1">
      <alignment horizontal="center" vertical="top"/>
    </xf>
    <xf numFmtId="166" fontId="2" fillId="0" borderId="18" xfId="0" applyNumberFormat="1" applyFont="1" applyBorder="1" applyAlignment="1">
      <alignment horizontal="center" vertical="top"/>
    </xf>
    <xf numFmtId="166" fontId="2" fillId="0" borderId="19" xfId="0" applyNumberFormat="1" applyFont="1" applyBorder="1" applyAlignment="1">
      <alignment horizontal="center" vertical="top"/>
    </xf>
    <xf numFmtId="166" fontId="2" fillId="0" borderId="20" xfId="0" applyNumberFormat="1" applyFont="1" applyBorder="1" applyAlignment="1">
      <alignment horizontal="center" vertical="top"/>
    </xf>
    <xf numFmtId="166" fontId="2" fillId="0" borderId="21" xfId="0" applyNumberFormat="1" applyFont="1" applyBorder="1" applyAlignment="1">
      <alignment horizontal="left"/>
    </xf>
    <xf numFmtId="166" fontId="2" fillId="0" borderId="22" xfId="0" applyNumberFormat="1" applyFont="1" applyBorder="1" applyAlignment="1">
      <alignment horizontal="center"/>
    </xf>
    <xf numFmtId="166" fontId="2" fillId="0" borderId="23" xfId="0" applyNumberFormat="1" applyFont="1" applyBorder="1" applyAlignment="1">
      <alignment horizontal="center"/>
    </xf>
    <xf numFmtId="166" fontId="2" fillId="0" borderId="24" xfId="0" applyNumberFormat="1" applyFont="1" applyBorder="1" applyAlignment="1">
      <alignment horizontal="center"/>
    </xf>
    <xf numFmtId="166" fontId="2" fillId="0" borderId="25" xfId="0" applyNumberFormat="1" applyFont="1" applyBorder="1" applyAlignment="1">
      <alignment horizontal="center"/>
    </xf>
    <xf numFmtId="166" fontId="2" fillId="0" borderId="26" xfId="0" applyNumberFormat="1" applyFont="1" applyBorder="1" applyAlignment="1">
      <alignment horizontal="center" vertical="top"/>
    </xf>
    <xf numFmtId="166" fontId="2" fillId="0" borderId="27" xfId="0" applyNumberFormat="1" applyFont="1" applyBorder="1" applyAlignment="1">
      <alignment horizontal="center" vertical="top"/>
    </xf>
    <xf numFmtId="166" fontId="2" fillId="0" borderId="390" xfId="0" applyNumberFormat="1" applyFont="1" applyBorder="1" applyAlignment="1">
      <alignment horizontal="left" vertical="top"/>
    </xf>
    <xf numFmtId="1" fontId="2" fillId="0" borderId="14" xfId="0" applyNumberFormat="1" applyFont="1" applyBorder="1" applyAlignment="1">
      <alignment horizontal="left" vertical="top"/>
    </xf>
    <xf numFmtId="166" fontId="2" fillId="0" borderId="33" xfId="0" applyNumberFormat="1" applyFont="1" applyBorder="1" applyAlignment="1">
      <alignment horizontal="center" vertical="top"/>
    </xf>
    <xf numFmtId="166" fontId="2" fillId="0" borderId="34" xfId="0" applyNumberFormat="1" applyFont="1" applyBorder="1" applyAlignment="1">
      <alignment horizontal="center" vertical="top"/>
    </xf>
    <xf numFmtId="1" fontId="2" fillId="0" borderId="9" xfId="0" applyNumberFormat="1" applyFont="1" applyBorder="1" applyAlignment="1">
      <alignment horizontal="center" vertical="top"/>
    </xf>
    <xf numFmtId="1" fontId="2" fillId="0" borderId="28" xfId="0" applyNumberFormat="1" applyFont="1" applyBorder="1" applyAlignment="1">
      <alignment horizontal="center" vertical="top"/>
    </xf>
    <xf numFmtId="1" fontId="2" fillId="0" borderId="0" xfId="0" applyNumberFormat="1" applyFont="1"/>
    <xf numFmtId="1" fontId="2" fillId="0" borderId="20" xfId="0" applyNumberFormat="1" applyFont="1" applyBorder="1" applyAlignment="1">
      <alignment horizontal="center" vertical="top"/>
    </xf>
    <xf numFmtId="1" fontId="2" fillId="0" borderId="29" xfId="0" applyNumberFormat="1" applyFont="1" applyBorder="1" applyAlignment="1">
      <alignment horizontal="center" vertical="top"/>
    </xf>
    <xf numFmtId="1" fontId="2" fillId="0" borderId="35" xfId="0" applyNumberFormat="1" applyFont="1" applyBorder="1" applyAlignment="1">
      <alignment horizontal="center" vertical="top"/>
    </xf>
    <xf numFmtId="1" fontId="2" fillId="0" borderId="0" xfId="0" applyNumberFormat="1" applyFont="1" applyAlignment="1">
      <alignment horizontal="center"/>
    </xf>
    <xf numFmtId="1" fontId="2" fillId="0" borderId="21" xfId="0" applyNumberFormat="1" applyFont="1" applyBorder="1" applyAlignment="1">
      <alignment horizontal="left"/>
    </xf>
    <xf numFmtId="1" fontId="2" fillId="0" borderId="36" xfId="0" applyNumberFormat="1" applyFont="1" applyBorder="1" applyAlignment="1">
      <alignment horizontal="center"/>
    </xf>
    <xf numFmtId="1" fontId="2" fillId="0" borderId="23" xfId="0" applyNumberFormat="1" applyFont="1" applyBorder="1" applyAlignment="1">
      <alignment horizontal="center"/>
    </xf>
    <xf numFmtId="1" fontId="2" fillId="0" borderId="37" xfId="0" applyNumberFormat="1" applyFont="1" applyBorder="1" applyAlignment="1">
      <alignment horizontal="center"/>
    </xf>
    <xf numFmtId="1" fontId="2" fillId="0" borderId="7" xfId="0" applyNumberFormat="1" applyFont="1" applyBorder="1" applyAlignment="1">
      <alignment horizontal="left" vertical="top"/>
    </xf>
    <xf numFmtId="1" fontId="2" fillId="0" borderId="38" xfId="0" applyNumberFormat="1" applyFont="1" applyBorder="1" applyAlignment="1">
      <alignment horizontal="center" vertical="top"/>
    </xf>
    <xf numFmtId="1" fontId="2" fillId="0" borderId="39" xfId="0" applyNumberFormat="1" applyFont="1" applyBorder="1" applyAlignment="1">
      <alignment horizontal="center" vertical="top"/>
    </xf>
    <xf numFmtId="1" fontId="2" fillId="0" borderId="40" xfId="0" applyNumberFormat="1" applyFont="1" applyBorder="1" applyAlignment="1">
      <alignment horizontal="left"/>
    </xf>
    <xf numFmtId="1" fontId="2" fillId="0" borderId="41" xfId="0" applyNumberFormat="1" applyFont="1" applyBorder="1" applyAlignment="1">
      <alignment horizontal="center"/>
    </xf>
    <xf numFmtId="1" fontId="2" fillId="0" borderId="40" xfId="0" applyNumberFormat="1" applyFont="1" applyBorder="1" applyAlignment="1">
      <alignment horizontal="center"/>
    </xf>
    <xf numFmtId="1" fontId="2" fillId="0" borderId="42" xfId="0" applyNumberFormat="1" applyFont="1" applyBorder="1" applyAlignment="1">
      <alignment horizontal="center"/>
    </xf>
    <xf numFmtId="1" fontId="2" fillId="0" borderId="43" xfId="0" applyNumberFormat="1" applyFont="1" applyBorder="1" applyAlignment="1">
      <alignment horizontal="center"/>
    </xf>
    <xf numFmtId="1" fontId="2" fillId="0" borderId="44" xfId="0" applyNumberFormat="1" applyFont="1" applyBorder="1" applyAlignment="1">
      <alignment horizontal="center"/>
    </xf>
    <xf numFmtId="1" fontId="2" fillId="0" borderId="45" xfId="0" applyNumberFormat="1" applyFont="1" applyBorder="1" applyAlignment="1">
      <alignment horizontal="center"/>
    </xf>
    <xf numFmtId="1" fontId="2" fillId="0" borderId="41" xfId="0" applyNumberFormat="1" applyFont="1" applyBorder="1" applyAlignment="1">
      <alignment horizontal="left"/>
    </xf>
    <xf numFmtId="1" fontId="2" fillId="0" borderId="30" xfId="0" applyNumberFormat="1" applyFont="1" applyBorder="1" applyAlignment="1">
      <alignment horizontal="center"/>
    </xf>
    <xf numFmtId="1" fontId="2" fillId="0" borderId="46" xfId="0" applyNumberFormat="1" applyFont="1" applyBorder="1" applyAlignment="1">
      <alignment horizontal="left" vertical="top"/>
    </xf>
    <xf numFmtId="1" fontId="2" fillId="0" borderId="46" xfId="0" applyNumberFormat="1" applyFont="1" applyBorder="1" applyAlignment="1">
      <alignment horizontal="center" vertical="top"/>
    </xf>
    <xf numFmtId="1" fontId="2" fillId="0" borderId="47" xfId="0" applyNumberFormat="1" applyFont="1" applyBorder="1" applyAlignment="1">
      <alignment horizontal="center" vertical="top"/>
    </xf>
    <xf numFmtId="1" fontId="2" fillId="0" borderId="48" xfId="0" applyNumberFormat="1" applyFont="1" applyBorder="1" applyAlignment="1">
      <alignment horizontal="center" vertical="top"/>
    </xf>
    <xf numFmtId="1" fontId="2" fillId="0" borderId="49" xfId="0" applyNumberFormat="1" applyFont="1" applyBorder="1" applyAlignment="1">
      <alignment horizontal="center" vertical="top"/>
    </xf>
    <xf numFmtId="1" fontId="2" fillId="0" borderId="50" xfId="0" applyNumberFormat="1" applyFont="1" applyBorder="1" applyAlignment="1">
      <alignment horizontal="center" vertical="top"/>
    </xf>
    <xf numFmtId="1" fontId="2" fillId="0" borderId="51" xfId="0" applyNumberFormat="1" applyFont="1" applyBorder="1" applyAlignment="1">
      <alignment horizontal="center"/>
    </xf>
    <xf numFmtId="1" fontId="2" fillId="0" borderId="14" xfId="0" applyNumberFormat="1" applyFont="1" applyBorder="1" applyAlignment="1">
      <alignment horizontal="center" vertical="top"/>
    </xf>
    <xf numFmtId="1" fontId="2" fillId="0" borderId="52" xfId="0" applyNumberFormat="1" applyFont="1" applyBorder="1" applyAlignment="1">
      <alignment horizontal="center" vertical="top"/>
    </xf>
    <xf numFmtId="1" fontId="2" fillId="0" borderId="53" xfId="0" applyNumberFormat="1" applyFont="1" applyBorder="1" applyAlignment="1">
      <alignment horizontal="center"/>
    </xf>
    <xf numFmtId="1" fontId="2" fillId="0" borderId="54" xfId="0" applyNumberFormat="1" applyFont="1" applyBorder="1" applyAlignment="1">
      <alignment horizontal="center" vertical="top"/>
    </xf>
    <xf numFmtId="1" fontId="2" fillId="0" borderId="55" xfId="0" applyNumberFormat="1" applyFont="1" applyBorder="1" applyAlignment="1">
      <alignment horizontal="center"/>
    </xf>
    <xf numFmtId="1" fontId="2" fillId="0" borderId="56" xfId="0" applyNumberFormat="1" applyFont="1" applyBorder="1" applyAlignment="1">
      <alignment horizontal="center"/>
    </xf>
    <xf numFmtId="1" fontId="2" fillId="0" borderId="57" xfId="0" applyNumberFormat="1" applyFont="1" applyBorder="1" applyAlignment="1">
      <alignment horizontal="center"/>
    </xf>
    <xf numFmtId="1" fontId="2" fillId="0" borderId="21" xfId="0" applyNumberFormat="1" applyFont="1" applyBorder="1" applyAlignment="1">
      <alignment horizontal="center"/>
    </xf>
    <xf numFmtId="1" fontId="2" fillId="0" borderId="58" xfId="0" applyNumberFormat="1" applyFont="1" applyBorder="1" applyAlignment="1">
      <alignment horizontal="center"/>
    </xf>
    <xf numFmtId="1" fontId="2" fillId="0" borderId="378" xfId="0" applyNumberFormat="1" applyFont="1" applyBorder="1" applyAlignment="1">
      <alignment horizontal="left"/>
    </xf>
    <xf numFmtId="1" fontId="2" fillId="0" borderId="378" xfId="0" applyNumberFormat="1" applyFont="1" applyBorder="1" applyAlignment="1">
      <alignment horizontal="center"/>
    </xf>
    <xf numFmtId="166" fontId="2" fillId="0" borderId="59" xfId="0" applyNumberFormat="1" applyFont="1" applyBorder="1" applyAlignment="1">
      <alignment vertical="top"/>
    </xf>
    <xf numFmtId="2" fontId="11" fillId="0" borderId="59" xfId="0" applyNumberFormat="1" applyFont="1" applyBorder="1" applyAlignment="1">
      <alignment vertical="top"/>
    </xf>
    <xf numFmtId="2" fontId="11" fillId="0" borderId="60" xfId="0" applyNumberFormat="1" applyFont="1" applyBorder="1" applyAlignment="1">
      <alignment horizontal="left" vertical="top"/>
    </xf>
    <xf numFmtId="166" fontId="11" fillId="0" borderId="1" xfId="0" applyNumberFormat="1" applyFont="1" applyBorder="1" applyAlignment="1">
      <alignment vertical="top"/>
    </xf>
    <xf numFmtId="166" fontId="11" fillId="0" borderId="2" xfId="0" applyNumberFormat="1" applyFont="1" applyBorder="1" applyAlignment="1">
      <alignment vertical="top"/>
    </xf>
    <xf numFmtId="2" fontId="12" fillId="0" borderId="59" xfId="0" applyNumberFormat="1" applyFont="1" applyBorder="1" applyAlignment="1">
      <alignment vertical="top"/>
    </xf>
    <xf numFmtId="2" fontId="12" fillId="0" borderId="2" xfId="0" applyNumberFormat="1" applyFont="1" applyBorder="1" applyAlignment="1">
      <alignment vertical="top"/>
    </xf>
    <xf numFmtId="0" fontId="2" fillId="0" borderId="0" xfId="0" applyFont="1" applyAlignment="1">
      <alignment horizontal="center"/>
    </xf>
    <xf numFmtId="0" fontId="2" fillId="0" borderId="0" xfId="0" applyFont="1" applyAlignment="1">
      <alignment horizontal="left"/>
    </xf>
    <xf numFmtId="0" fontId="2" fillId="0" borderId="9" xfId="0" applyFont="1" applyBorder="1" applyAlignment="1">
      <alignment horizontal="center" vertical="top"/>
    </xf>
    <xf numFmtId="0" fontId="2" fillId="0" borderId="126" xfId="0" applyFont="1" applyBorder="1" applyAlignment="1">
      <alignment horizontal="center" vertical="top" wrapText="1"/>
    </xf>
    <xf numFmtId="0" fontId="2" fillId="0" borderId="62" xfId="0" applyFont="1" applyBorder="1" applyAlignment="1">
      <alignment horizontal="center" vertical="top" wrapText="1"/>
    </xf>
    <xf numFmtId="0" fontId="2" fillId="0" borderId="61" xfId="0" applyFont="1" applyBorder="1" applyAlignment="1">
      <alignment horizontal="center" vertical="top" wrapText="1"/>
    </xf>
    <xf numFmtId="0" fontId="2" fillId="0" borderId="127" xfId="0" applyFont="1" applyBorder="1" applyAlignment="1">
      <alignment horizontal="center" vertical="top" wrapText="1"/>
    </xf>
    <xf numFmtId="0" fontId="2" fillId="0" borderId="63" xfId="0" applyFont="1" applyBorder="1" applyAlignment="1">
      <alignment horizontal="center" vertical="top"/>
    </xf>
    <xf numFmtId="0" fontId="2" fillId="0" borderId="64" xfId="0" applyFont="1" applyBorder="1" applyAlignment="1">
      <alignment horizontal="center" vertical="top"/>
    </xf>
    <xf numFmtId="164" fontId="2" fillId="0" borderId="128" xfId="0" applyNumberFormat="1" applyFont="1" applyBorder="1" applyAlignment="1">
      <alignment horizontal="center" vertical="top"/>
    </xf>
    <xf numFmtId="164" fontId="2" fillId="0" borderId="95" xfId="0" applyNumberFormat="1" applyFont="1" applyBorder="1" applyAlignment="1">
      <alignment horizontal="center" vertical="top"/>
    </xf>
    <xf numFmtId="164" fontId="2" fillId="0" borderId="116" xfId="0" applyNumberFormat="1" applyFont="1" applyBorder="1" applyAlignment="1">
      <alignment horizontal="center" vertical="top"/>
    </xf>
    <xf numFmtId="164" fontId="2" fillId="0" borderId="117" xfId="0" applyNumberFormat="1" applyFont="1" applyBorder="1" applyAlignment="1">
      <alignment horizontal="center" vertical="top"/>
    </xf>
    <xf numFmtId="164" fontId="2" fillId="0" borderId="96" xfId="0" applyNumberFormat="1" applyFont="1" applyBorder="1" applyAlignment="1">
      <alignment horizontal="center" vertical="top"/>
    </xf>
    <xf numFmtId="0" fontId="10" fillId="0" borderId="129" xfId="0" applyFont="1" applyBorder="1" applyAlignment="1">
      <alignment horizontal="center" vertical="top"/>
    </xf>
    <xf numFmtId="0" fontId="2" fillId="0" borderId="34" xfId="0" applyFont="1" applyBorder="1" applyAlignment="1">
      <alignment horizontal="center" vertical="top"/>
    </xf>
    <xf numFmtId="0" fontId="2" fillId="0" borderId="33" xfId="0" applyFont="1" applyBorder="1" applyAlignment="1">
      <alignment horizontal="center" vertical="top"/>
    </xf>
    <xf numFmtId="0" fontId="2" fillId="0" borderId="130" xfId="0" applyFont="1" applyBorder="1" applyAlignment="1">
      <alignment horizontal="center" vertical="top"/>
    </xf>
    <xf numFmtId="1" fontId="2" fillId="0" borderId="83" xfId="0" applyNumberFormat="1" applyFont="1" applyBorder="1" applyAlignment="1">
      <alignment horizontal="center" vertical="top"/>
    </xf>
    <xf numFmtId="1" fontId="2" fillId="0" borderId="65" xfId="0" applyNumberFormat="1" applyFont="1" applyBorder="1" applyAlignment="1">
      <alignment horizontal="center" vertical="top"/>
    </xf>
    <xf numFmtId="1" fontId="2" fillId="0" borderId="8" xfId="0" applyNumberFormat="1" applyFont="1" applyBorder="1" applyAlignment="1">
      <alignment horizontal="center" vertical="top"/>
    </xf>
    <xf numFmtId="1" fontId="2" fillId="0" borderId="131" xfId="0" applyNumberFormat="1" applyFont="1" applyBorder="1" applyAlignment="1">
      <alignment horizontal="center" vertical="top"/>
    </xf>
    <xf numFmtId="1" fontId="2" fillId="0" borderId="132" xfId="0" applyNumberFormat="1" applyFont="1" applyBorder="1" applyAlignment="1">
      <alignment horizontal="center" vertical="top"/>
    </xf>
    <xf numFmtId="1" fontId="2" fillId="0" borderId="80" xfId="0" applyNumberFormat="1" applyFont="1" applyBorder="1" applyAlignment="1">
      <alignment horizontal="center" vertical="top"/>
    </xf>
    <xf numFmtId="1" fontId="2" fillId="0" borderId="133" xfId="0" applyNumberFormat="1" applyFont="1" applyBorder="1" applyAlignment="1">
      <alignment horizontal="center" vertical="top"/>
    </xf>
    <xf numFmtId="1" fontId="2" fillId="0" borderId="66" xfId="0" applyNumberFormat="1" applyFont="1" applyBorder="1" applyAlignment="1">
      <alignment horizontal="center" vertical="top"/>
    </xf>
    <xf numFmtId="1" fontId="2" fillId="0" borderId="134" xfId="0" applyNumberFormat="1" applyFont="1" applyBorder="1" applyAlignment="1">
      <alignment horizontal="center" vertical="top"/>
    </xf>
    <xf numFmtId="1" fontId="2" fillId="0" borderId="135" xfId="0" applyNumberFormat="1" applyFont="1" applyBorder="1" applyAlignment="1">
      <alignment horizontal="center" vertical="top"/>
    </xf>
    <xf numFmtId="1" fontId="2" fillId="0" borderId="136" xfId="0" applyNumberFormat="1" applyFont="1" applyBorder="1" applyAlignment="1">
      <alignment horizontal="center" vertical="top"/>
    </xf>
    <xf numFmtId="1" fontId="2" fillId="0" borderId="137" xfId="0" applyNumberFormat="1" applyFont="1" applyBorder="1" applyAlignment="1">
      <alignment horizontal="center" vertical="top"/>
    </xf>
    <xf numFmtId="1" fontId="2" fillId="0" borderId="138" xfId="0" applyNumberFormat="1" applyFont="1" applyBorder="1" applyAlignment="1">
      <alignment horizontal="center" vertical="top"/>
    </xf>
    <xf numFmtId="1" fontId="2" fillId="0" borderId="139" xfId="0" applyNumberFormat="1" applyFont="1" applyBorder="1" applyAlignment="1">
      <alignment horizontal="center" vertical="top"/>
    </xf>
    <xf numFmtId="1" fontId="2" fillId="0" borderId="140" xfId="0" applyNumberFormat="1" applyFont="1" applyBorder="1" applyAlignment="1">
      <alignment horizontal="center" vertical="top"/>
    </xf>
    <xf numFmtId="1" fontId="2" fillId="0" borderId="85" xfId="0" applyNumberFormat="1" applyFont="1" applyBorder="1" applyAlignment="1">
      <alignment horizontal="center"/>
    </xf>
    <xf numFmtId="1" fontId="2" fillId="0" borderId="141" xfId="0" applyNumberFormat="1" applyFont="1" applyBorder="1" applyAlignment="1">
      <alignment horizontal="center"/>
    </xf>
    <xf numFmtId="1" fontId="2" fillId="0" borderId="142" xfId="0" applyNumberFormat="1" applyFont="1" applyBorder="1" applyAlignment="1">
      <alignment horizontal="center"/>
    </xf>
    <xf numFmtId="1" fontId="2" fillId="0" borderId="143" xfId="0" applyNumberFormat="1" applyFont="1" applyBorder="1" applyAlignment="1">
      <alignment horizontal="center"/>
    </xf>
    <xf numFmtId="1" fontId="2" fillId="0" borderId="390" xfId="0" applyNumberFormat="1" applyFont="1" applyBorder="1" applyAlignment="1">
      <alignment horizontal="center"/>
    </xf>
    <xf numFmtId="1" fontId="2" fillId="0" borderId="103" xfId="0" applyNumberFormat="1" applyFont="1" applyBorder="1" applyAlignment="1">
      <alignment horizontal="center"/>
    </xf>
    <xf numFmtId="1" fontId="2" fillId="0" borderId="146" xfId="0" applyNumberFormat="1" applyFont="1" applyBorder="1" applyAlignment="1">
      <alignment horizontal="center"/>
    </xf>
    <xf numFmtId="1" fontId="2" fillId="0" borderId="147" xfId="0" applyNumberFormat="1" applyFont="1" applyBorder="1" applyAlignment="1">
      <alignment horizontal="center" vertical="top"/>
    </xf>
    <xf numFmtId="1" fontId="2" fillId="0" borderId="148" xfId="0" applyNumberFormat="1" applyFont="1" applyBorder="1" applyAlignment="1">
      <alignment horizontal="center"/>
    </xf>
    <xf numFmtId="1" fontId="2" fillId="0" borderId="102" xfId="0" applyNumberFormat="1" applyFont="1" applyBorder="1" applyAlignment="1">
      <alignment horizontal="center"/>
    </xf>
    <xf numFmtId="0" fontId="11" fillId="0" borderId="59" xfId="0" applyFont="1" applyBorder="1" applyAlignment="1">
      <alignment horizontal="left" vertical="top"/>
    </xf>
    <xf numFmtId="0" fontId="11" fillId="0" borderId="2" xfId="0" applyFont="1" applyBorder="1" applyAlignment="1">
      <alignment horizontal="left" vertical="top"/>
    </xf>
    <xf numFmtId="1" fontId="2" fillId="0" borderId="149" xfId="0" applyNumberFormat="1" applyFont="1" applyBorder="1" applyAlignment="1">
      <alignment horizontal="center" vertical="top"/>
    </xf>
    <xf numFmtId="1" fontId="2" fillId="0" borderId="150" xfId="0" applyNumberFormat="1" applyFont="1" applyBorder="1" applyAlignment="1">
      <alignment horizontal="center" vertical="top" wrapText="1"/>
    </xf>
    <xf numFmtId="1" fontId="2" fillId="0" borderId="151" xfId="0" applyNumberFormat="1" applyFont="1" applyBorder="1" applyAlignment="1">
      <alignment horizontal="center" vertical="top" wrapText="1"/>
    </xf>
    <xf numFmtId="1" fontId="2" fillId="0" borderId="152" xfId="0" applyNumberFormat="1" applyFont="1" applyBorder="1" applyAlignment="1">
      <alignment horizontal="center" vertical="top"/>
    </xf>
    <xf numFmtId="1" fontId="2" fillId="0" borderId="153" xfId="0" applyNumberFormat="1" applyFont="1" applyBorder="1" applyAlignment="1">
      <alignment horizontal="center" vertical="top"/>
    </xf>
    <xf numFmtId="1" fontId="2" fillId="0" borderId="154" xfId="0" applyNumberFormat="1" applyFont="1" applyBorder="1" applyAlignment="1">
      <alignment horizontal="center" vertical="top"/>
    </xf>
    <xf numFmtId="1" fontId="2" fillId="0" borderId="155" xfId="0" applyNumberFormat="1" applyFont="1" applyBorder="1" applyAlignment="1">
      <alignment horizontal="center" vertical="top"/>
    </xf>
    <xf numFmtId="1" fontId="2" fillId="0" borderId="156" xfId="0" applyNumberFormat="1" applyFont="1" applyBorder="1" applyAlignment="1">
      <alignment horizontal="center"/>
    </xf>
    <xf numFmtId="1" fontId="2" fillId="0" borderId="390" xfId="0" applyNumberFormat="1" applyFont="1" applyBorder="1" applyAlignment="1">
      <alignment horizontal="center" vertical="top"/>
    </xf>
    <xf numFmtId="1" fontId="10" fillId="0" borderId="158" xfId="0" applyNumberFormat="1" applyFont="1" applyBorder="1" applyAlignment="1">
      <alignment horizontal="center" vertical="top"/>
    </xf>
    <xf numFmtId="1" fontId="2" fillId="0" borderId="7" xfId="0" applyNumberFormat="1" applyFont="1" applyBorder="1" applyAlignment="1">
      <alignment horizontal="center" vertical="top"/>
    </xf>
    <xf numFmtId="1" fontId="2" fillId="0" borderId="120" xfId="0" applyNumberFormat="1" applyFont="1" applyBorder="1" applyAlignment="1">
      <alignment horizontal="center" vertical="top"/>
    </xf>
    <xf numFmtId="1" fontId="2" fillId="0" borderId="159" xfId="0" applyNumberFormat="1" applyFont="1" applyBorder="1" applyAlignment="1">
      <alignment horizontal="center" vertical="top"/>
    </xf>
    <xf numFmtId="1" fontId="2" fillId="0" borderId="161" xfId="0" applyNumberFormat="1" applyFont="1" applyBorder="1" applyAlignment="1">
      <alignment horizontal="center" vertical="top"/>
    </xf>
    <xf numFmtId="1" fontId="2" fillId="0" borderId="162" xfId="0" applyNumberFormat="1" applyFont="1" applyBorder="1" applyAlignment="1">
      <alignment horizontal="center"/>
    </xf>
    <xf numFmtId="1" fontId="2" fillId="0" borderId="163" xfId="0" applyNumberFormat="1" applyFont="1" applyBorder="1" applyAlignment="1">
      <alignment horizontal="center" vertical="top"/>
    </xf>
    <xf numFmtId="1" fontId="2" fillId="0" borderId="166" xfId="0" applyNumberFormat="1" applyFont="1" applyBorder="1" applyAlignment="1">
      <alignment horizontal="center"/>
    </xf>
    <xf numFmtId="1" fontId="2" fillId="0" borderId="167" xfId="0" applyNumberFormat="1" applyFont="1" applyBorder="1" applyAlignment="1">
      <alignment horizontal="center" vertical="top"/>
    </xf>
    <xf numFmtId="1" fontId="2" fillId="0" borderId="168" xfId="0" applyNumberFormat="1" applyFont="1" applyBorder="1" applyAlignment="1">
      <alignment horizontal="center"/>
    </xf>
    <xf numFmtId="1" fontId="2" fillId="0" borderId="169" xfId="0" applyNumberFormat="1" applyFont="1" applyBorder="1" applyAlignment="1">
      <alignment horizontal="center"/>
    </xf>
    <xf numFmtId="1" fontId="2" fillId="0" borderId="170" xfId="0" applyNumberFormat="1" applyFont="1" applyBorder="1" applyAlignment="1">
      <alignment horizontal="center"/>
    </xf>
    <xf numFmtId="1" fontId="2" fillId="0" borderId="171" xfId="0" applyNumberFormat="1" applyFont="1" applyBorder="1" applyAlignment="1">
      <alignment horizontal="center" vertical="top"/>
    </xf>
    <xf numFmtId="1" fontId="2" fillId="0" borderId="165" xfId="0" applyNumberFormat="1" applyFont="1" applyBorder="1" applyAlignment="1">
      <alignment horizontal="center" vertical="top"/>
    </xf>
    <xf numFmtId="1" fontId="2" fillId="0" borderId="31" xfId="0" applyNumberFormat="1" applyFont="1" applyBorder="1" applyAlignment="1">
      <alignment horizontal="center" vertical="top"/>
    </xf>
    <xf numFmtId="1" fontId="2" fillId="0" borderId="164" xfId="0" applyNumberFormat="1" applyFont="1" applyBorder="1" applyAlignment="1">
      <alignment horizontal="center" vertical="top"/>
    </xf>
    <xf numFmtId="1" fontId="11" fillId="0" borderId="59" xfId="0" applyNumberFormat="1" applyFont="1" applyBorder="1" applyAlignment="1">
      <alignment horizontal="left" vertical="top"/>
    </xf>
    <xf numFmtId="1" fontId="11" fillId="0" borderId="2" xfId="0" applyNumberFormat="1" applyFont="1" applyBorder="1" applyAlignment="1">
      <alignment horizontal="left" vertical="top"/>
    </xf>
    <xf numFmtId="1" fontId="10" fillId="0" borderId="0" xfId="0" applyNumberFormat="1" applyFont="1" applyAlignment="1">
      <alignment horizontal="center"/>
    </xf>
    <xf numFmtId="1" fontId="13" fillId="0" borderId="172" xfId="0" applyNumberFormat="1" applyFont="1" applyFill="1" applyBorder="1" applyAlignment="1">
      <alignment horizontal="center" vertical="top"/>
    </xf>
    <xf numFmtId="1" fontId="2" fillId="0" borderId="112" xfId="0" applyNumberFormat="1" applyFont="1" applyBorder="1" applyAlignment="1">
      <alignment horizontal="center" vertical="top"/>
    </xf>
    <xf numFmtId="1" fontId="2" fillId="0" borderId="110" xfId="0" applyNumberFormat="1" applyFont="1" applyBorder="1" applyAlignment="1">
      <alignment horizontal="center" vertical="top"/>
    </xf>
    <xf numFmtId="1" fontId="2" fillId="0" borderId="173" xfId="0" applyNumberFormat="1" applyFont="1" applyBorder="1" applyAlignment="1">
      <alignment horizontal="center" vertical="top"/>
    </xf>
    <xf numFmtId="1" fontId="2" fillId="0" borderId="63" xfId="0" applyNumberFormat="1" applyFont="1" applyBorder="1" applyAlignment="1">
      <alignment horizontal="center" vertical="top"/>
    </xf>
    <xf numFmtId="1" fontId="2" fillId="0" borderId="64" xfId="0" applyNumberFormat="1" applyFont="1" applyBorder="1" applyAlignment="1">
      <alignment horizontal="center" vertical="top"/>
    </xf>
    <xf numFmtId="1" fontId="2" fillId="0" borderId="69" xfId="0" applyNumberFormat="1" applyFont="1" applyBorder="1" applyAlignment="1">
      <alignment horizontal="center" vertical="top"/>
    </xf>
    <xf numFmtId="1" fontId="2" fillId="0" borderId="174" xfId="0" applyNumberFormat="1" applyFont="1" applyBorder="1" applyAlignment="1">
      <alignment horizontal="center" vertical="top"/>
    </xf>
    <xf numFmtId="0" fontId="2" fillId="0" borderId="174" xfId="0" applyNumberFormat="1" applyFont="1" applyBorder="1" applyAlignment="1">
      <alignment horizontal="center" vertical="top"/>
    </xf>
    <xf numFmtId="1" fontId="2" fillId="0" borderId="179" xfId="0" applyNumberFormat="1" applyFont="1" applyBorder="1" applyAlignment="1">
      <alignment horizontal="center" vertical="top"/>
    </xf>
    <xf numFmtId="1" fontId="2" fillId="0" borderId="175" xfId="0" applyNumberFormat="1" applyFont="1" applyBorder="1" applyAlignment="1">
      <alignment horizontal="center" vertical="center"/>
    </xf>
    <xf numFmtId="1" fontId="2" fillId="0" borderId="176" xfId="0" applyNumberFormat="1" applyFont="1" applyBorder="1" applyAlignment="1">
      <alignment horizontal="center" vertical="center"/>
    </xf>
    <xf numFmtId="1" fontId="2" fillId="0" borderId="177" xfId="0" applyNumberFormat="1" applyFont="1" applyBorder="1" applyAlignment="1">
      <alignment horizontal="center" vertical="center"/>
    </xf>
    <xf numFmtId="1" fontId="2" fillId="0" borderId="178" xfId="0" applyNumberFormat="1" applyFont="1" applyBorder="1" applyAlignment="1">
      <alignment horizontal="center" vertical="top"/>
    </xf>
    <xf numFmtId="1" fontId="14" fillId="0" borderId="180" xfId="0" applyNumberFormat="1" applyFont="1" applyBorder="1" applyAlignment="1">
      <alignment horizontal="center" vertical="top"/>
    </xf>
    <xf numFmtId="1" fontId="2" fillId="0" borderId="78" xfId="0" applyNumberFormat="1" applyFont="1" applyBorder="1" applyAlignment="1">
      <alignment horizontal="center" vertical="top"/>
    </xf>
    <xf numFmtId="1" fontId="2" fillId="0" borderId="181" xfId="0" applyNumberFormat="1" applyFont="1" applyBorder="1" applyAlignment="1">
      <alignment horizontal="center"/>
    </xf>
    <xf numFmtId="1" fontId="2" fillId="0" borderId="182" xfId="0" applyNumberFormat="1" applyFont="1" applyBorder="1" applyAlignment="1">
      <alignment horizontal="center"/>
    </xf>
    <xf numFmtId="1" fontId="2" fillId="0" borderId="75" xfId="0" applyNumberFormat="1" applyFont="1" applyBorder="1" applyAlignment="1">
      <alignment horizontal="center" vertical="top"/>
    </xf>
    <xf numFmtId="1" fontId="15" fillId="0" borderId="183" xfId="0" applyNumberFormat="1" applyFont="1" applyBorder="1" applyAlignment="1">
      <alignment horizontal="center"/>
    </xf>
    <xf numFmtId="1" fontId="14" fillId="0" borderId="184" xfId="0" applyNumberFormat="1" applyFont="1" applyBorder="1" applyAlignment="1">
      <alignment horizontal="center"/>
    </xf>
    <xf numFmtId="1" fontId="2" fillId="0" borderId="185" xfId="0" applyNumberFormat="1" applyFont="1" applyBorder="1" applyAlignment="1">
      <alignment horizontal="center"/>
    </xf>
    <xf numFmtId="1" fontId="2" fillId="0" borderId="28" xfId="0" applyNumberFormat="1" applyFont="1" applyBorder="1" applyAlignment="1">
      <alignment horizontal="left" vertical="top" indent="3"/>
    </xf>
    <xf numFmtId="1" fontId="2" fillId="0" borderId="8" xfId="0" applyNumberFormat="1" applyFont="1" applyBorder="1" applyAlignment="1">
      <alignment horizontal="left" vertical="top" indent="2"/>
    </xf>
    <xf numFmtId="1" fontId="2" fillId="0" borderId="29" xfId="0" applyNumberFormat="1" applyFont="1" applyBorder="1" applyAlignment="1">
      <alignment horizontal="left" vertical="top" indent="1"/>
    </xf>
    <xf numFmtId="1" fontId="2" fillId="0" borderId="187" xfId="0" applyNumberFormat="1" applyFont="1" applyBorder="1" applyAlignment="1">
      <alignment horizontal="center"/>
    </xf>
    <xf numFmtId="1" fontId="2" fillId="0" borderId="188" xfId="0" applyNumberFormat="1" applyFont="1" applyBorder="1" applyAlignment="1">
      <alignment horizontal="center" vertical="top"/>
    </xf>
    <xf numFmtId="1" fontId="2" fillId="0" borderId="189" xfId="0" applyNumberFormat="1" applyFont="1" applyBorder="1" applyAlignment="1">
      <alignment horizontal="center"/>
    </xf>
    <xf numFmtId="1" fontId="2" fillId="0" borderId="190" xfId="0" applyNumberFormat="1" applyFont="1" applyBorder="1" applyAlignment="1">
      <alignment horizontal="center"/>
    </xf>
    <xf numFmtId="1" fontId="2" fillId="0" borderId="126" xfId="0" applyNumberFormat="1" applyFont="1" applyBorder="1" applyAlignment="1">
      <alignment horizontal="justify" vertical="top" wrapText="1"/>
    </xf>
    <xf numFmtId="1" fontId="2" fillId="0" borderId="191" xfId="0" applyNumberFormat="1" applyFont="1" applyBorder="1" applyAlignment="1">
      <alignment horizontal="justify" wrapText="1"/>
    </xf>
    <xf numFmtId="1" fontId="2" fillId="0" borderId="192" xfId="0" applyNumberFormat="1" applyFont="1" applyBorder="1" applyAlignment="1">
      <alignment horizontal="center" wrapText="1"/>
    </xf>
    <xf numFmtId="1" fontId="2" fillId="0" borderId="191" xfId="0" applyNumberFormat="1" applyFont="1" applyBorder="1" applyAlignment="1">
      <alignment horizontal="center" wrapText="1"/>
    </xf>
    <xf numFmtId="1" fontId="2" fillId="0" borderId="193" xfId="0" applyNumberFormat="1" applyFont="1" applyBorder="1" applyAlignment="1">
      <alignment horizontal="center" vertical="center"/>
    </xf>
    <xf numFmtId="1" fontId="2" fillId="0" borderId="194" xfId="0" applyNumberFormat="1" applyFont="1" applyBorder="1" applyAlignment="1">
      <alignment horizontal="justify"/>
    </xf>
    <xf numFmtId="1" fontId="2" fillId="0" borderId="195" xfId="0" applyNumberFormat="1" applyFont="1" applyBorder="1" applyAlignment="1">
      <alignment horizontal="center"/>
    </xf>
    <xf numFmtId="1" fontId="2" fillId="0" borderId="196" xfId="0" applyNumberFormat="1" applyFont="1" applyBorder="1" applyAlignment="1">
      <alignment horizontal="center" vertical="top"/>
    </xf>
    <xf numFmtId="1" fontId="2" fillId="0" borderId="197" xfId="0" applyNumberFormat="1" applyFont="1" applyBorder="1" applyAlignment="1">
      <alignment horizontal="justify" wrapText="1"/>
    </xf>
    <xf numFmtId="1" fontId="2" fillId="0" borderId="198" xfId="0" applyNumberFormat="1" applyFont="1" applyBorder="1" applyAlignment="1">
      <alignment horizontal="justify" vertical="top"/>
    </xf>
    <xf numFmtId="1" fontId="2" fillId="0" borderId="199" xfId="0" applyNumberFormat="1" applyFont="1" applyBorder="1" applyAlignment="1">
      <alignment horizontal="center"/>
    </xf>
    <xf numFmtId="1" fontId="2" fillId="0" borderId="115" xfId="0" applyNumberFormat="1" applyFont="1" applyBorder="1" applyAlignment="1">
      <alignment horizontal="center" vertical="top"/>
    </xf>
    <xf numFmtId="1" fontId="2" fillId="0" borderId="116" xfId="0" applyNumberFormat="1" applyFont="1" applyBorder="1" applyAlignment="1">
      <alignment horizontal="center" vertical="top"/>
    </xf>
    <xf numFmtId="1" fontId="2" fillId="0" borderId="145" xfId="0" applyNumberFormat="1" applyFont="1" applyBorder="1" applyAlignment="1">
      <alignment horizontal="center" vertical="top"/>
    </xf>
    <xf numFmtId="1" fontId="11" fillId="0" borderId="59" xfId="0" applyNumberFormat="1" applyFont="1" applyBorder="1" applyAlignment="1">
      <alignment vertical="top"/>
    </xf>
    <xf numFmtId="1" fontId="11" fillId="0" borderId="2" xfId="0" applyNumberFormat="1" applyFont="1" applyBorder="1" applyAlignment="1">
      <alignment vertical="top"/>
    </xf>
    <xf numFmtId="1" fontId="1" fillId="0" borderId="0" xfId="0" applyNumberFormat="1" applyFont="1" applyAlignment="1">
      <alignment horizontal="center"/>
    </xf>
    <xf numFmtId="1" fontId="1" fillId="0" borderId="378" xfId="0" applyNumberFormat="1" applyFont="1" applyBorder="1" applyAlignment="1">
      <alignment horizontal="center"/>
    </xf>
    <xf numFmtId="1" fontId="10" fillId="0" borderId="390" xfId="0" applyNumberFormat="1" applyFont="1" applyBorder="1" applyAlignment="1">
      <alignment horizontal="center"/>
    </xf>
    <xf numFmtId="1" fontId="11" fillId="0" borderId="60" xfId="0" applyNumberFormat="1" applyFont="1" applyBorder="1" applyAlignment="1">
      <alignment horizontal="left" vertical="top"/>
    </xf>
    <xf numFmtId="1" fontId="2" fillId="0" borderId="390" xfId="0" applyNumberFormat="1" applyFont="1" applyBorder="1" applyAlignment="1">
      <alignment horizontal="center" vertical="top" wrapText="1"/>
    </xf>
    <xf numFmtId="164" fontId="10" fillId="0" borderId="390" xfId="0" applyNumberFormat="1" applyFont="1" applyBorder="1" applyAlignment="1">
      <alignment horizontal="center" vertical="top"/>
    </xf>
    <xf numFmtId="164" fontId="2" fillId="0" borderId="390" xfId="0" applyNumberFormat="1" applyFont="1" applyBorder="1" applyAlignment="1">
      <alignment horizontal="center" vertical="top"/>
    </xf>
    <xf numFmtId="1" fontId="2" fillId="0" borderId="33" xfId="0" applyNumberFormat="1" applyFont="1" applyBorder="1" applyAlignment="1">
      <alignment horizontal="center" vertical="top"/>
    </xf>
    <xf numFmtId="1" fontId="2" fillId="0" borderId="201" xfId="0" applyNumberFormat="1" applyFont="1" applyBorder="1" applyAlignment="1">
      <alignment horizontal="center" wrapText="1"/>
    </xf>
    <xf numFmtId="0" fontId="2" fillId="0" borderId="201" xfId="0" applyNumberFormat="1" applyFont="1" applyBorder="1" applyAlignment="1">
      <alignment horizontal="center" wrapText="1"/>
    </xf>
    <xf numFmtId="0" fontId="2" fillId="0" borderId="202" xfId="0" applyNumberFormat="1" applyFont="1" applyBorder="1" applyAlignment="1">
      <alignment horizontal="center"/>
    </xf>
    <xf numFmtId="1" fontId="2" fillId="0" borderId="203" xfId="0" applyNumberFormat="1" applyFont="1" applyBorder="1" applyAlignment="1">
      <alignment horizontal="center" vertical="top"/>
    </xf>
    <xf numFmtId="1" fontId="2" fillId="0" borderId="204" xfId="0" applyNumberFormat="1" applyFont="1" applyBorder="1" applyAlignment="1">
      <alignment horizontal="center" vertical="top"/>
    </xf>
    <xf numFmtId="1" fontId="10" fillId="0" borderId="390" xfId="0" applyNumberFormat="1" applyFont="1" applyBorder="1" applyAlignment="1">
      <alignment horizontal="left"/>
    </xf>
    <xf numFmtId="1" fontId="2" fillId="0" borderId="390" xfId="0" applyNumberFormat="1" applyFont="1" applyBorder="1" applyAlignment="1">
      <alignment horizontal="left"/>
    </xf>
    <xf numFmtId="1" fontId="10" fillId="0" borderId="2" xfId="0" applyNumberFormat="1" applyFont="1" applyBorder="1" applyAlignment="1">
      <alignment horizontal="left" vertical="top"/>
    </xf>
    <xf numFmtId="1" fontId="2" fillId="0" borderId="205" xfId="0" applyNumberFormat="1" applyFont="1" applyBorder="1" applyAlignment="1">
      <alignment horizontal="center" vertical="top"/>
    </xf>
    <xf numFmtId="1" fontId="2" fillId="0" borderId="206" xfId="0" applyNumberFormat="1" applyFont="1" applyBorder="1" applyAlignment="1">
      <alignment horizontal="center" vertical="top"/>
    </xf>
    <xf numFmtId="1" fontId="2" fillId="0" borderId="207" xfId="0" applyNumberFormat="1" applyFont="1" applyBorder="1" applyAlignment="1">
      <alignment horizontal="center" vertical="top"/>
    </xf>
    <xf numFmtId="1" fontId="2" fillId="0" borderId="208" xfId="0" applyNumberFormat="1" applyFont="1" applyBorder="1" applyAlignment="1">
      <alignment horizontal="center" vertical="top"/>
    </xf>
    <xf numFmtId="1" fontId="2" fillId="0" borderId="209" xfId="0" applyNumberFormat="1" applyFont="1" applyBorder="1" applyAlignment="1">
      <alignment horizontal="center" vertical="top"/>
    </xf>
    <xf numFmtId="1" fontId="2" fillId="0" borderId="210" xfId="0" applyNumberFormat="1" applyFont="1" applyBorder="1" applyAlignment="1">
      <alignment horizontal="center" vertical="top"/>
    </xf>
    <xf numFmtId="1" fontId="2" fillId="0" borderId="211" xfId="0" applyNumberFormat="1" applyFont="1" applyBorder="1" applyAlignment="1">
      <alignment horizontal="center" vertical="top"/>
    </xf>
    <xf numFmtId="1" fontId="2" fillId="0" borderId="59" xfId="0" applyNumberFormat="1" applyFont="1" applyBorder="1" applyAlignment="1">
      <alignment horizontal="left" vertical="top"/>
    </xf>
    <xf numFmtId="1" fontId="2" fillId="0" borderId="215" xfId="0" applyNumberFormat="1" applyFont="1" applyBorder="1" applyAlignment="1">
      <alignment horizontal="left"/>
    </xf>
    <xf numFmtId="166" fontId="2" fillId="0" borderId="215" xfId="0" applyNumberFormat="1" applyFont="1" applyBorder="1" applyAlignment="1">
      <alignment horizontal="center"/>
    </xf>
    <xf numFmtId="166" fontId="2" fillId="0" borderId="216" xfId="0" applyNumberFormat="1" applyFont="1" applyBorder="1" applyAlignment="1">
      <alignment horizontal="center"/>
    </xf>
    <xf numFmtId="1" fontId="2" fillId="0" borderId="217" xfId="0" applyNumberFormat="1" applyFont="1" applyBorder="1" applyAlignment="1">
      <alignment horizontal="left"/>
    </xf>
    <xf numFmtId="166" fontId="2" fillId="0" borderId="218" xfId="0" applyNumberFormat="1" applyFont="1" applyBorder="1" applyAlignment="1">
      <alignment horizontal="center"/>
    </xf>
    <xf numFmtId="166" fontId="2" fillId="0" borderId="219" xfId="0" applyNumberFormat="1" applyFont="1" applyBorder="1" applyAlignment="1">
      <alignment horizontal="center"/>
    </xf>
    <xf numFmtId="166" fontId="2" fillId="0" borderId="220" xfId="0" applyNumberFormat="1" applyFont="1" applyBorder="1" applyAlignment="1">
      <alignment horizontal="center"/>
    </xf>
    <xf numFmtId="1" fontId="2" fillId="0" borderId="221" xfId="0" applyNumberFormat="1" applyFont="1" applyBorder="1" applyAlignment="1"/>
    <xf numFmtId="1" fontId="2" fillId="0" borderId="222" xfId="0" applyNumberFormat="1" applyFont="1" applyBorder="1" applyAlignment="1">
      <alignment horizontal="center"/>
    </xf>
    <xf numFmtId="1" fontId="2" fillId="0" borderId="215" xfId="0" applyNumberFormat="1" applyFont="1" applyBorder="1" applyAlignment="1">
      <alignment horizontal="center"/>
    </xf>
    <xf numFmtId="1" fontId="2" fillId="0" borderId="217" xfId="0" applyNumberFormat="1" applyFont="1" applyBorder="1" applyAlignment="1"/>
    <xf numFmtId="1" fontId="2" fillId="0" borderId="218" xfId="0" applyNumberFormat="1" applyFont="1" applyBorder="1" applyAlignment="1">
      <alignment horizontal="center"/>
    </xf>
    <xf numFmtId="1" fontId="2" fillId="0" borderId="219" xfId="0" applyNumberFormat="1" applyFont="1" applyBorder="1" applyAlignment="1">
      <alignment horizontal="center"/>
    </xf>
    <xf numFmtId="1" fontId="2" fillId="0" borderId="220" xfId="0" applyNumberFormat="1" applyFont="1" applyBorder="1" applyAlignment="1">
      <alignment horizontal="center"/>
    </xf>
    <xf numFmtId="1" fontId="2" fillId="0" borderId="390" xfId="0" applyNumberFormat="1" applyFont="1" applyBorder="1" applyAlignment="1"/>
    <xf numFmtId="1" fontId="10" fillId="0" borderId="200" xfId="0" applyNumberFormat="1" applyFont="1" applyBorder="1" applyAlignment="1">
      <alignment horizontal="left"/>
    </xf>
    <xf numFmtId="1" fontId="2" fillId="0" borderId="217" xfId="0" applyNumberFormat="1" applyFont="1" applyBorder="1" applyAlignment="1">
      <alignment horizontal="center"/>
    </xf>
    <xf numFmtId="1" fontId="2" fillId="0" borderId="223" xfId="0" applyNumberFormat="1" applyFont="1" applyBorder="1" applyAlignment="1">
      <alignment horizontal="center"/>
    </xf>
    <xf numFmtId="1" fontId="2" fillId="0" borderId="224" xfId="0" applyNumberFormat="1" applyFont="1" applyBorder="1" applyAlignment="1">
      <alignment horizontal="left" vertical="top"/>
    </xf>
    <xf numFmtId="1" fontId="2" fillId="0" borderId="225" xfId="0" applyNumberFormat="1" applyFont="1" applyBorder="1" applyAlignment="1">
      <alignment horizontal="center" vertical="top"/>
    </xf>
    <xf numFmtId="1" fontId="2" fillId="0" borderId="224" xfId="0" applyNumberFormat="1" applyFont="1" applyBorder="1" applyAlignment="1">
      <alignment horizontal="center" vertical="top"/>
    </xf>
    <xf numFmtId="1" fontId="2" fillId="0" borderId="226" xfId="0" applyNumberFormat="1" applyFont="1" applyBorder="1" applyAlignment="1">
      <alignment horizontal="center" vertical="top"/>
    </xf>
    <xf numFmtId="1" fontId="2" fillId="0" borderId="227" xfId="0" applyNumberFormat="1" applyFont="1" applyBorder="1" applyAlignment="1">
      <alignment horizontal="center"/>
    </xf>
    <xf numFmtId="1" fontId="2" fillId="0" borderId="228" xfId="0" applyNumberFormat="1" applyFont="1" applyBorder="1" applyAlignment="1">
      <alignment horizontal="center"/>
    </xf>
    <xf numFmtId="1" fontId="2" fillId="0" borderId="229" xfId="0" applyNumberFormat="1" applyFont="1" applyBorder="1" applyAlignment="1">
      <alignment horizontal="center"/>
    </xf>
    <xf numFmtId="1" fontId="2" fillId="0" borderId="230" xfId="0" applyNumberFormat="1" applyFont="1" applyBorder="1" applyAlignment="1">
      <alignment horizontal="center"/>
    </xf>
    <xf numFmtId="1" fontId="2" fillId="0" borderId="231" xfId="0" applyNumberFormat="1" applyFont="1" applyBorder="1" applyAlignment="1">
      <alignment horizontal="center" wrapText="1"/>
    </xf>
    <xf numFmtId="1" fontId="2" fillId="0" borderId="232" xfId="0" applyNumberFormat="1" applyFont="1" applyBorder="1" applyAlignment="1">
      <alignment horizontal="center" wrapText="1"/>
    </xf>
    <xf numFmtId="1" fontId="2" fillId="0" borderId="233" xfId="0" applyNumberFormat="1" applyFont="1" applyBorder="1" applyAlignment="1">
      <alignment horizontal="center" wrapText="1"/>
    </xf>
    <xf numFmtId="1" fontId="2" fillId="0" borderId="234" xfId="0" applyNumberFormat="1" applyFont="1" applyBorder="1" applyAlignment="1">
      <alignment horizontal="center"/>
    </xf>
    <xf numFmtId="1" fontId="2" fillId="0" borderId="235" xfId="0" applyNumberFormat="1" applyFont="1" applyBorder="1" applyAlignment="1">
      <alignment horizontal="center" vertical="top"/>
    </xf>
    <xf numFmtId="1" fontId="2" fillId="0" borderId="236" xfId="0" applyNumberFormat="1" applyFont="1" applyBorder="1" applyAlignment="1">
      <alignment horizontal="center" vertical="top"/>
    </xf>
    <xf numFmtId="1" fontId="2" fillId="0" borderId="237" xfId="0" applyNumberFormat="1" applyFont="1" applyBorder="1" applyAlignment="1">
      <alignment horizontal="center" vertical="top"/>
    </xf>
    <xf numFmtId="1" fontId="2" fillId="0" borderId="238" xfId="0" applyNumberFormat="1" applyFont="1" applyBorder="1" applyAlignment="1">
      <alignment horizontal="center"/>
    </xf>
    <xf numFmtId="3" fontId="2" fillId="0" borderId="390" xfId="0" applyNumberFormat="1" applyFont="1" applyBorder="1" applyAlignment="1">
      <alignment horizontal="center"/>
    </xf>
    <xf numFmtId="3" fontId="2" fillId="0" borderId="223" xfId="0" applyNumberFormat="1" applyFont="1" applyBorder="1" applyAlignment="1">
      <alignment horizontal="center"/>
    </xf>
    <xf numFmtId="3" fontId="2" fillId="0" borderId="234" xfId="0" applyNumberFormat="1" applyFont="1" applyBorder="1" applyAlignment="1">
      <alignment horizontal="center"/>
    </xf>
    <xf numFmtId="3" fontId="2" fillId="0" borderId="215" xfId="0" applyNumberFormat="1" applyFont="1" applyBorder="1" applyAlignment="1">
      <alignment horizontal="center"/>
    </xf>
    <xf numFmtId="3" fontId="2" fillId="0" borderId="239" xfId="0" applyNumberFormat="1" applyFont="1" applyBorder="1" applyAlignment="1">
      <alignment horizontal="center"/>
    </xf>
    <xf numFmtId="3" fontId="2" fillId="0" borderId="240" xfId="0" applyNumberFormat="1" applyFont="1" applyBorder="1" applyAlignment="1">
      <alignment horizontal="center"/>
    </xf>
    <xf numFmtId="3" fontId="2" fillId="0" borderId="222" xfId="0" applyNumberFormat="1" applyFont="1" applyBorder="1" applyAlignment="1">
      <alignment horizontal="center"/>
    </xf>
    <xf numFmtId="3" fontId="2" fillId="0" borderId="241" xfId="0" applyNumberFormat="1" applyFont="1" applyBorder="1" applyAlignment="1">
      <alignment horizontal="center"/>
    </xf>
    <xf numFmtId="3" fontId="2" fillId="0" borderId="378" xfId="0" applyNumberFormat="1" applyFont="1" applyBorder="1" applyAlignment="1">
      <alignment horizontal="center"/>
    </xf>
    <xf numFmtId="0" fontId="2" fillId="0" borderId="59" xfId="0" applyFont="1" applyBorder="1" applyAlignment="1">
      <alignment vertical="top"/>
    </xf>
    <xf numFmtId="0" fontId="10" fillId="0" borderId="0" xfId="0" applyFont="1" applyAlignment="1">
      <alignment horizontal="center"/>
    </xf>
    <xf numFmtId="0" fontId="10" fillId="0" borderId="2" xfId="0" applyFont="1" applyBorder="1" applyAlignment="1">
      <alignment vertical="top"/>
    </xf>
    <xf numFmtId="0" fontId="2" fillId="0" borderId="390" xfId="0" applyFont="1" applyBorder="1"/>
    <xf numFmtId="0" fontId="2" fillId="0" borderId="242" xfId="0" applyFont="1" applyBorder="1" applyAlignment="1"/>
    <xf numFmtId="0" fontId="2" fillId="0" borderId="243" xfId="0" applyFont="1" applyBorder="1" applyAlignment="1">
      <alignment horizontal="left" indent="1"/>
    </xf>
    <xf numFmtId="0" fontId="2" fillId="0" borderId="244" xfId="0" applyFont="1" applyBorder="1" applyAlignment="1">
      <alignment horizontal="left"/>
    </xf>
    <xf numFmtId="0" fontId="2" fillId="0" borderId="245" xfId="0" applyFont="1" applyBorder="1" applyAlignment="1">
      <alignment horizontal="justify"/>
    </xf>
    <xf numFmtId="0" fontId="2" fillId="0" borderId="173" xfId="0" applyFont="1" applyBorder="1" applyAlignment="1">
      <alignment vertical="top"/>
    </xf>
    <xf numFmtId="0" fontId="2" fillId="0" borderId="64" xfId="0" applyFont="1" applyBorder="1" applyAlignment="1">
      <alignment horizontal="left" vertical="top" indent="1"/>
    </xf>
    <xf numFmtId="0" fontId="2" fillId="0" borderId="63" xfId="0" applyFont="1" applyBorder="1" applyAlignment="1">
      <alignment horizontal="left" vertical="top"/>
    </xf>
    <xf numFmtId="0" fontId="2" fillId="0" borderId="9" xfId="0" applyFont="1" applyBorder="1" applyAlignment="1">
      <alignment horizontal="left" vertical="top"/>
    </xf>
    <xf numFmtId="0" fontId="2" fillId="0" borderId="9" xfId="0" applyFont="1" applyBorder="1" applyAlignment="1">
      <alignment vertical="top"/>
    </xf>
    <xf numFmtId="0" fontId="2" fillId="0" borderId="69" xfId="0" applyFont="1" applyBorder="1" applyAlignment="1">
      <alignment horizontal="justify" vertical="top"/>
    </xf>
    <xf numFmtId="164" fontId="2" fillId="0" borderId="378" xfId="0" applyNumberFormat="1" applyFont="1" applyBorder="1" applyAlignment="1">
      <alignment horizontal="center" vertical="top"/>
    </xf>
    <xf numFmtId="1" fontId="10" fillId="0" borderId="61" xfId="0" applyNumberFormat="1" applyFont="1" applyBorder="1" applyAlignment="1">
      <alignment horizontal="left" vertical="top"/>
    </xf>
    <xf numFmtId="1" fontId="2" fillId="0" borderId="186" xfId="0" applyNumberFormat="1" applyFont="1" applyBorder="1" applyAlignment="1">
      <alignment horizontal="left"/>
    </xf>
    <xf numFmtId="1" fontId="2" fillId="0" borderId="69" xfId="0" applyNumberFormat="1" applyFont="1" applyBorder="1" applyAlignment="1">
      <alignment horizontal="left" vertical="top"/>
    </xf>
    <xf numFmtId="0" fontId="10" fillId="0" borderId="246" xfId="0" applyFont="1" applyBorder="1" applyAlignment="1">
      <alignment horizontal="center" vertical="top"/>
    </xf>
    <xf numFmtId="167" fontId="2" fillId="0" borderId="247" xfId="0" applyNumberFormat="1" applyFont="1" applyBorder="1" applyAlignment="1">
      <alignment horizontal="center" vertical="top"/>
    </xf>
    <xf numFmtId="2" fontId="10" fillId="0" borderId="0" xfId="0" applyNumberFormat="1" applyFont="1" applyAlignment="1">
      <alignment horizontal="center"/>
    </xf>
    <xf numFmtId="0" fontId="2" fillId="0" borderId="93" xfId="0" applyFont="1" applyBorder="1" applyAlignment="1">
      <alignment horizontal="center" vertical="top"/>
    </xf>
    <xf numFmtId="0" fontId="14" fillId="0" borderId="248" xfId="0" applyFont="1" applyBorder="1" applyAlignment="1">
      <alignment horizontal="center" vertical="top"/>
    </xf>
    <xf numFmtId="1" fontId="2" fillId="0" borderId="102" xfId="0" applyNumberFormat="1" applyFont="1" applyBorder="1" applyAlignment="1">
      <alignment horizontal="left"/>
    </xf>
    <xf numFmtId="2" fontId="2" fillId="0" borderId="249" xfId="0" applyNumberFormat="1" applyFont="1" applyBorder="1" applyAlignment="1">
      <alignment horizontal="center"/>
    </xf>
    <xf numFmtId="0" fontId="2" fillId="0" borderId="102" xfId="0" applyFont="1" applyBorder="1" applyAlignment="1">
      <alignment horizontal="center"/>
    </xf>
    <xf numFmtId="167" fontId="2" fillId="0" borderId="250" xfId="0" applyNumberFormat="1" applyFont="1" applyBorder="1" applyAlignment="1">
      <alignment horizontal="center"/>
    </xf>
    <xf numFmtId="0" fontId="2" fillId="0" borderId="251" xfId="0" applyFont="1" applyBorder="1" applyAlignment="1">
      <alignment horizontal="center" vertical="top"/>
    </xf>
    <xf numFmtId="2" fontId="2" fillId="0" borderId="252" xfId="0" applyNumberFormat="1" applyFont="1" applyBorder="1" applyAlignment="1">
      <alignment horizontal="center" vertical="top"/>
    </xf>
    <xf numFmtId="1" fontId="2" fillId="0" borderId="390" xfId="0" applyNumberFormat="1" applyFont="1" applyBorder="1" applyAlignment="1">
      <alignment horizontal="left" vertical="top"/>
    </xf>
    <xf numFmtId="2" fontId="2" fillId="0" borderId="390" xfId="0" applyNumberFormat="1" applyFont="1" applyBorder="1" applyAlignment="1">
      <alignment horizontal="center" vertical="top"/>
    </xf>
    <xf numFmtId="167" fontId="2" fillId="0" borderId="390" xfId="0" applyNumberFormat="1" applyFont="1" applyBorder="1" applyAlignment="1">
      <alignment horizontal="center" vertical="top"/>
    </xf>
    <xf numFmtId="1" fontId="2" fillId="0" borderId="118" xfId="0" applyNumberFormat="1" applyFont="1" applyBorder="1" applyAlignment="1">
      <alignment horizontal="left"/>
    </xf>
    <xf numFmtId="1" fontId="10" fillId="0" borderId="118" xfId="0" applyNumberFormat="1" applyFont="1" applyBorder="1" applyAlignment="1">
      <alignment horizontal="left"/>
    </xf>
    <xf numFmtId="0" fontId="10" fillId="0" borderId="118" xfId="0" applyFont="1" applyBorder="1" applyAlignment="1">
      <alignment horizontal="left"/>
    </xf>
    <xf numFmtId="3" fontId="15" fillId="0" borderId="253" xfId="0" applyNumberFormat="1" applyFont="1" applyBorder="1" applyAlignment="1">
      <alignment horizontal="left"/>
    </xf>
    <xf numFmtId="166" fontId="2" fillId="0" borderId="254" xfId="0" applyNumberFormat="1" applyFont="1" applyBorder="1" applyAlignment="1">
      <alignment horizontal="center" vertical="top"/>
    </xf>
    <xf numFmtId="166" fontId="2" fillId="0" borderId="69" xfId="0" applyNumberFormat="1" applyFont="1" applyBorder="1" applyAlignment="1">
      <alignment horizontal="center" vertical="top"/>
    </xf>
    <xf numFmtId="166" fontId="2" fillId="0" borderId="65" xfId="0" applyNumberFormat="1" applyFont="1" applyBorder="1" applyAlignment="1">
      <alignment horizontal="center" vertical="top"/>
    </xf>
    <xf numFmtId="2" fontId="16" fillId="0" borderId="0" xfId="0" applyNumberFormat="1" applyFont="1" applyAlignment="1">
      <alignment horizontal="center"/>
    </xf>
    <xf numFmtId="166" fontId="2" fillId="0" borderId="255" xfId="0" applyNumberFormat="1" applyFont="1" applyBorder="1" applyAlignment="1">
      <alignment horizontal="center" vertical="top"/>
    </xf>
    <xf numFmtId="166" fontId="2" fillId="0" borderId="256" xfId="0" applyNumberFormat="1" applyFont="1" applyBorder="1" applyAlignment="1">
      <alignment horizontal="center"/>
    </xf>
    <xf numFmtId="166" fontId="2" fillId="0" borderId="186" xfId="0" applyNumberFormat="1" applyFont="1" applyBorder="1" applyAlignment="1">
      <alignment horizontal="center"/>
    </xf>
    <xf numFmtId="1" fontId="2" fillId="0" borderId="126" xfId="0" applyNumberFormat="1" applyFont="1" applyBorder="1" applyAlignment="1">
      <alignment horizontal="left" vertical="top" wrapText="1"/>
    </xf>
    <xf numFmtId="166" fontId="2" fillId="0" borderId="126" xfId="0" applyNumberFormat="1" applyFont="1" applyBorder="1" applyAlignment="1">
      <alignment horizontal="center" vertical="top" wrapText="1"/>
    </xf>
    <xf numFmtId="166" fontId="2" fillId="0" borderId="63" xfId="0" applyNumberFormat="1" applyFont="1" applyBorder="1" applyAlignment="1">
      <alignment horizontal="center" vertical="top"/>
    </xf>
    <xf numFmtId="1" fontId="2" fillId="0" borderId="97" xfId="0" applyNumberFormat="1" applyFont="1" applyBorder="1" applyAlignment="1">
      <alignment horizontal="left"/>
    </xf>
    <xf numFmtId="166" fontId="2" fillId="0" borderId="257" xfId="0" applyNumberFormat="1" applyFont="1" applyBorder="1" applyAlignment="1">
      <alignment horizontal="center" wrapText="1"/>
    </xf>
    <xf numFmtId="166" fontId="2" fillId="0" borderId="258" xfId="0" applyNumberFormat="1" applyFont="1" applyBorder="1" applyAlignment="1">
      <alignment horizontal="center" wrapText="1"/>
    </xf>
    <xf numFmtId="166" fontId="2" fillId="0" borderId="259" xfId="0" applyNumberFormat="1" applyFont="1" applyBorder="1" applyAlignment="1">
      <alignment horizontal="center" vertical="top" wrapText="1"/>
    </xf>
    <xf numFmtId="1" fontId="2" fillId="0" borderId="83" xfId="0" applyNumberFormat="1" applyFont="1" applyBorder="1" applyAlignment="1">
      <alignment horizontal="left" vertical="top"/>
    </xf>
    <xf numFmtId="1" fontId="2" fillId="0" borderId="85" xfId="0" applyNumberFormat="1" applyFont="1" applyBorder="1" applyAlignment="1">
      <alignment horizontal="left"/>
    </xf>
    <xf numFmtId="166" fontId="2" fillId="0" borderId="260" xfId="0" applyNumberFormat="1" applyFont="1" applyBorder="1" applyAlignment="1">
      <alignment horizontal="center"/>
    </xf>
    <xf numFmtId="166" fontId="2" fillId="0" borderId="188" xfId="0" applyNumberFormat="1" applyFont="1" applyBorder="1" applyAlignment="1">
      <alignment horizontal="center" vertical="top"/>
    </xf>
    <xf numFmtId="166" fontId="2" fillId="0" borderId="185" xfId="0" applyNumberFormat="1" applyFont="1" applyBorder="1" applyAlignment="1">
      <alignment horizontal="center"/>
    </xf>
    <xf numFmtId="166" fontId="2" fillId="0" borderId="123" xfId="0" applyNumberFormat="1" applyFont="1" applyBorder="1" applyAlignment="1">
      <alignment horizontal="center"/>
    </xf>
    <xf numFmtId="166" fontId="2" fillId="0" borderId="124" xfId="0" applyNumberFormat="1" applyFont="1" applyBorder="1" applyAlignment="1">
      <alignment horizontal="center" vertical="top"/>
    </xf>
    <xf numFmtId="166" fontId="2" fillId="0" borderId="261" xfId="0" applyNumberFormat="1" applyFont="1" applyBorder="1" applyAlignment="1">
      <alignment horizontal="center"/>
    </xf>
    <xf numFmtId="166" fontId="2" fillId="0" borderId="144" xfId="0" applyNumberFormat="1" applyFont="1" applyBorder="1" applyAlignment="1">
      <alignment horizontal="center"/>
    </xf>
    <xf numFmtId="166" fontId="2" fillId="0" borderId="125" xfId="0" applyNumberFormat="1" applyFont="1" applyBorder="1" applyAlignment="1">
      <alignment horizontal="center"/>
    </xf>
    <xf numFmtId="166" fontId="2" fillId="0" borderId="262" xfId="0" applyNumberFormat="1" applyFont="1" applyBorder="1" applyAlignment="1">
      <alignment horizontal="center" vertical="top"/>
    </xf>
    <xf numFmtId="166" fontId="2" fillId="0" borderId="142" xfId="0" applyNumberFormat="1" applyFont="1" applyBorder="1" applyAlignment="1">
      <alignment horizontal="center"/>
    </xf>
    <xf numFmtId="1" fontId="2" fillId="0" borderId="378" xfId="0" applyNumberFormat="1" applyFont="1" applyBorder="1" applyAlignment="1">
      <alignment horizontal="left" vertical="top"/>
    </xf>
    <xf numFmtId="166" fontId="2" fillId="0" borderId="378" xfId="0" applyNumberFormat="1" applyFont="1" applyBorder="1" applyAlignment="1">
      <alignment horizontal="center" vertical="top"/>
    </xf>
    <xf numFmtId="0" fontId="11" fillId="0" borderId="59" xfId="0" applyFont="1" applyBorder="1" applyAlignment="1">
      <alignment vertical="top"/>
    </xf>
    <xf numFmtId="0" fontId="11" fillId="0" borderId="2" xfId="0" applyFont="1" applyBorder="1" applyAlignment="1">
      <alignment vertical="top"/>
    </xf>
    <xf numFmtId="0" fontId="8" fillId="0" borderId="390" xfId="0" applyFont="1" applyBorder="1" applyAlignment="1">
      <alignment horizontal="left"/>
    </xf>
    <xf numFmtId="0" fontId="1" fillId="0" borderId="390" xfId="0" applyFont="1" applyBorder="1" applyAlignment="1">
      <alignment horizontal="left" vertical="top"/>
    </xf>
    <xf numFmtId="2" fontId="1" fillId="0" borderId="390" xfId="0" applyNumberFormat="1" applyFont="1" applyBorder="1" applyAlignment="1">
      <alignment horizontal="center" vertical="top"/>
    </xf>
    <xf numFmtId="0" fontId="1" fillId="0" borderId="0" xfId="0" applyFont="1" applyAlignment="1">
      <alignment horizontal="center"/>
    </xf>
    <xf numFmtId="0" fontId="1" fillId="0" borderId="9" xfId="0" applyFont="1" applyBorder="1" applyAlignment="1">
      <alignment horizontal="center" vertical="top"/>
    </xf>
    <xf numFmtId="0" fontId="17" fillId="0" borderId="59" xfId="0" applyFont="1" applyBorder="1" applyAlignment="1">
      <alignment vertical="top"/>
    </xf>
    <xf numFmtId="0" fontId="17" fillId="0" borderId="2" xfId="0" applyFont="1" applyBorder="1" applyAlignment="1">
      <alignment vertical="top"/>
    </xf>
    <xf numFmtId="0" fontId="2" fillId="0" borderId="392" xfId="0" applyFont="1" applyBorder="1" applyAlignment="1">
      <alignment horizontal="left" vertical="top" wrapText="1"/>
    </xf>
    <xf numFmtId="0" fontId="2" fillId="0" borderId="392" xfId="0" applyFont="1" applyBorder="1" applyAlignment="1">
      <alignment horizontal="left" vertical="center" wrapText="1"/>
    </xf>
    <xf numFmtId="0" fontId="2" fillId="0" borderId="392" xfId="0" applyFont="1" applyBorder="1" applyAlignment="1">
      <alignment horizontal="justify" vertical="center" wrapText="1"/>
    </xf>
    <xf numFmtId="0" fontId="2" fillId="0" borderId="0" xfId="0" applyFont="1" applyAlignment="1">
      <alignment wrapText="1"/>
    </xf>
    <xf numFmtId="0" fontId="2" fillId="0" borderId="378" xfId="0" applyFont="1" applyBorder="1" applyAlignment="1">
      <alignment horizontal="left" vertical="top" wrapText="1"/>
    </xf>
    <xf numFmtId="0" fontId="10" fillId="0" borderId="390" xfId="0" applyFont="1" applyBorder="1" applyAlignment="1">
      <alignment horizontal="left"/>
    </xf>
    <xf numFmtId="0" fontId="2" fillId="0" borderId="390" xfId="0" applyFont="1" applyBorder="1" applyAlignment="1">
      <alignment horizontal="left" vertical="top" indent="1"/>
    </xf>
    <xf numFmtId="0" fontId="2" fillId="0" borderId="390" xfId="0" applyFont="1" applyBorder="1" applyAlignment="1">
      <alignment horizontal="left" vertical="top"/>
    </xf>
    <xf numFmtId="0" fontId="2" fillId="0" borderId="186" xfId="0" applyFont="1" applyBorder="1" applyAlignment="1">
      <alignment horizontal="left"/>
    </xf>
    <xf numFmtId="0" fontId="2" fillId="0" borderId="102" xfId="0" applyFont="1" applyBorder="1" applyAlignment="1">
      <alignment horizontal="justify"/>
    </xf>
    <xf numFmtId="2" fontId="2" fillId="0" borderId="263" xfId="0" applyNumberFormat="1" applyFont="1" applyBorder="1" applyAlignment="1">
      <alignment horizontal="center"/>
    </xf>
    <xf numFmtId="2" fontId="2" fillId="0" borderId="264" xfId="0" applyNumberFormat="1" applyFont="1" applyBorder="1" applyAlignment="1">
      <alignment horizontal="center"/>
    </xf>
    <xf numFmtId="3" fontId="2" fillId="0" borderId="187" xfId="0" applyNumberFormat="1" applyFont="1" applyBorder="1" applyAlignment="1">
      <alignment horizontal="center"/>
    </xf>
    <xf numFmtId="0" fontId="2" fillId="0" borderId="390" xfId="0" applyFont="1" applyBorder="1" applyAlignment="1">
      <alignment horizontal="justify" vertical="top"/>
    </xf>
    <xf numFmtId="0" fontId="2" fillId="0" borderId="265" xfId="0" applyFont="1" applyBorder="1" applyAlignment="1">
      <alignment horizontal="left" wrapText="1"/>
    </xf>
    <xf numFmtId="0" fontId="2" fillId="0" borderId="390" xfId="0" applyFont="1" applyBorder="1" applyAlignment="1">
      <alignment horizontal="left" wrapText="1"/>
    </xf>
    <xf numFmtId="1" fontId="2" fillId="0" borderId="390" xfId="0" applyNumberFormat="1" applyFont="1" applyBorder="1" applyAlignment="1">
      <alignment horizontal="left" wrapText="1"/>
    </xf>
    <xf numFmtId="0" fontId="2" fillId="0" borderId="390" xfId="0" applyFont="1" applyBorder="1" applyAlignment="1">
      <alignment horizontal="center" wrapText="1"/>
    </xf>
    <xf numFmtId="166" fontId="2" fillId="0" borderId="266" xfId="0" applyNumberFormat="1" applyFont="1" applyBorder="1" applyAlignment="1">
      <alignment horizontal="center" vertical="top"/>
    </xf>
    <xf numFmtId="0" fontId="2" fillId="0" borderId="87" xfId="0" applyFont="1" applyBorder="1" applyAlignment="1">
      <alignment horizontal="center" vertical="top"/>
    </xf>
    <xf numFmtId="3" fontId="2" fillId="0" borderId="144" xfId="0" applyNumberFormat="1" applyFont="1" applyBorder="1" applyAlignment="1">
      <alignment horizontal="center"/>
    </xf>
    <xf numFmtId="3" fontId="2" fillId="0" borderId="267" xfId="0" applyNumberFormat="1" applyFont="1" applyBorder="1" applyAlignment="1">
      <alignment horizontal="center" vertical="top"/>
    </xf>
    <xf numFmtId="168" fontId="2" fillId="0" borderId="83" xfId="0" applyNumberFormat="1" applyFont="1" applyBorder="1" applyAlignment="1">
      <alignment horizontal="center" vertical="top"/>
    </xf>
    <xf numFmtId="0" fontId="2" fillId="0" borderId="69" xfId="0" applyFont="1" applyBorder="1" applyAlignment="1">
      <alignment horizontal="center" vertical="top"/>
    </xf>
    <xf numFmtId="168" fontId="2" fillId="0" borderId="268" xfId="0" applyNumberFormat="1" applyFont="1" applyBorder="1" applyAlignment="1">
      <alignment horizontal="center"/>
    </xf>
    <xf numFmtId="168" fontId="2" fillId="0" borderId="85" xfId="0" applyNumberFormat="1" applyFont="1" applyBorder="1" applyAlignment="1">
      <alignment horizontal="center"/>
    </xf>
    <xf numFmtId="1" fontId="2" fillId="0" borderId="378" xfId="0" applyNumberFormat="1" applyFont="1" applyBorder="1" applyAlignment="1">
      <alignment horizontal="justify" vertical="top"/>
    </xf>
    <xf numFmtId="0" fontId="10" fillId="0" borderId="265" xfId="0" applyFont="1" applyBorder="1" applyAlignment="1">
      <alignment horizontal="left" wrapText="1"/>
    </xf>
    <xf numFmtId="0" fontId="10" fillId="0" borderId="265" xfId="0" applyFont="1" applyBorder="1" applyAlignment="1">
      <alignment horizontal="left"/>
    </xf>
    <xf numFmtId="0" fontId="10" fillId="0" borderId="0" xfId="0" applyFont="1" applyAlignment="1">
      <alignment horizontal="center" vertical="center"/>
    </xf>
    <xf numFmtId="0" fontId="10" fillId="0" borderId="0" xfId="0" applyFont="1" applyAlignment="1">
      <alignment horizontal="center" vertical="center" wrapText="1"/>
    </xf>
    <xf numFmtId="2" fontId="10" fillId="0" borderId="0" xfId="0" applyNumberFormat="1" applyFont="1" applyAlignment="1">
      <alignment horizontal="center" vertical="center"/>
    </xf>
    <xf numFmtId="0" fontId="2" fillId="0" borderId="269" xfId="0" applyFont="1" applyBorder="1" applyAlignment="1">
      <alignment horizontal="center" vertical="top" wrapText="1"/>
    </xf>
    <xf numFmtId="0" fontId="2" fillId="0" borderId="390" xfId="0" applyFont="1" applyBorder="1" applyAlignment="1">
      <alignment horizontal="center" vertical="top"/>
    </xf>
    <xf numFmtId="0" fontId="2" fillId="0" borderId="378" xfId="0" applyFont="1" applyBorder="1"/>
    <xf numFmtId="164" fontId="2" fillId="0" borderId="115" xfId="0" applyNumberFormat="1" applyFont="1" applyBorder="1" applyAlignment="1">
      <alignment horizontal="center" vertical="top"/>
    </xf>
    <xf numFmtId="0" fontId="10" fillId="0" borderId="67" xfId="0" applyFont="1" applyBorder="1" applyAlignment="1">
      <alignment horizontal="left" vertical="top"/>
    </xf>
    <xf numFmtId="0" fontId="2" fillId="0" borderId="8" xfId="0" applyFont="1" applyBorder="1" applyAlignment="1">
      <alignment horizontal="center" vertical="top"/>
    </xf>
    <xf numFmtId="0" fontId="2" fillId="0" borderId="79" xfId="0" applyFont="1" applyBorder="1" applyAlignment="1">
      <alignment horizontal="center" vertical="top"/>
    </xf>
    <xf numFmtId="0" fontId="2" fillId="0" borderId="80"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120" xfId="0" applyFont="1" applyBorder="1" applyAlignment="1">
      <alignment horizontal="center" vertical="top"/>
    </xf>
    <xf numFmtId="3" fontId="2" fillId="0" borderId="85" xfId="0" applyNumberFormat="1" applyFont="1" applyBorder="1" applyAlignment="1">
      <alignment horizontal="center"/>
    </xf>
    <xf numFmtId="3" fontId="2" fillId="0" borderId="270" xfId="0" applyNumberFormat="1" applyFont="1" applyBorder="1" applyAlignment="1">
      <alignment horizontal="center"/>
    </xf>
    <xf numFmtId="0" fontId="2" fillId="0" borderId="121" xfId="0" applyFont="1" applyBorder="1" applyAlignment="1">
      <alignment horizontal="center"/>
    </xf>
    <xf numFmtId="3" fontId="2" fillId="0" borderId="141" xfId="0" applyNumberFormat="1" applyFont="1" applyBorder="1" applyAlignment="1">
      <alignment horizontal="center"/>
    </xf>
    <xf numFmtId="1" fontId="2" fillId="0" borderId="268" xfId="0" applyNumberFormat="1" applyFont="1" applyBorder="1" applyAlignment="1">
      <alignment horizontal="center"/>
    </xf>
    <xf numFmtId="0" fontId="2" fillId="0" borderId="181" xfId="0" applyFont="1" applyBorder="1" applyAlignment="1">
      <alignment horizontal="center"/>
    </xf>
    <xf numFmtId="0" fontId="2" fillId="0" borderId="271" xfId="0" applyFont="1" applyBorder="1" applyAlignment="1">
      <alignment horizontal="center"/>
    </xf>
    <xf numFmtId="3" fontId="2" fillId="0" borderId="272" xfId="0" applyNumberFormat="1" applyFont="1" applyBorder="1" applyAlignment="1">
      <alignment horizontal="center"/>
    </xf>
    <xf numFmtId="0" fontId="2" fillId="0" borderId="273" xfId="0" applyFont="1" applyBorder="1" applyAlignment="1">
      <alignment horizontal="center"/>
    </xf>
    <xf numFmtId="3" fontId="2" fillId="0" borderId="268" xfId="0" applyNumberFormat="1" applyFont="1" applyBorder="1" applyAlignment="1">
      <alignment horizontal="center"/>
    </xf>
    <xf numFmtId="0" fontId="2" fillId="0" borderId="68" xfId="0" applyFont="1" applyBorder="1" applyAlignment="1">
      <alignment horizontal="left" vertical="top"/>
    </xf>
    <xf numFmtId="3" fontId="2" fillId="0" borderId="274" xfId="0" applyNumberFormat="1" applyFont="1" applyBorder="1" applyAlignment="1">
      <alignment horizontal="center" vertical="top"/>
    </xf>
    <xf numFmtId="3" fontId="2" fillId="0" borderId="196" xfId="0" applyNumberFormat="1" applyFont="1" applyBorder="1" applyAlignment="1">
      <alignment horizontal="center" vertical="top"/>
    </xf>
    <xf numFmtId="3" fontId="2" fillId="0" borderId="275" xfId="0" applyNumberFormat="1" applyFont="1" applyBorder="1" applyAlignment="1">
      <alignment horizontal="center" vertical="top"/>
    </xf>
    <xf numFmtId="3" fontId="2" fillId="0" borderId="140" xfId="0" applyNumberFormat="1" applyFont="1" applyBorder="1" applyAlignment="1">
      <alignment horizontal="center" vertical="top"/>
    </xf>
    <xf numFmtId="3" fontId="2" fillId="0" borderId="178" xfId="0" applyNumberFormat="1" applyFont="1" applyBorder="1" applyAlignment="1">
      <alignment horizontal="center" vertical="top"/>
    </xf>
    <xf numFmtId="3" fontId="2" fillId="0" borderId="83" xfId="0" applyNumberFormat="1" applyFont="1" applyBorder="1" applyAlignment="1">
      <alignment horizontal="center" vertical="top"/>
    </xf>
    <xf numFmtId="3" fontId="2" fillId="0" borderId="261" xfId="0" applyNumberFormat="1" applyFont="1" applyBorder="1" applyAlignment="1">
      <alignment horizontal="center"/>
    </xf>
    <xf numFmtId="0" fontId="2" fillId="0" borderId="390" xfId="0" applyFont="1" applyBorder="1" applyAlignment="1">
      <alignment horizontal="left"/>
    </xf>
    <xf numFmtId="0" fontId="2" fillId="0" borderId="378" xfId="0" applyFont="1" applyBorder="1" applyAlignment="1">
      <alignment horizontal="left"/>
    </xf>
    <xf numFmtId="1" fontId="2" fillId="0" borderId="262" xfId="0" applyNumberFormat="1" applyFont="1" applyBorder="1" applyAlignment="1">
      <alignment horizontal="left" vertical="top"/>
    </xf>
    <xf numFmtId="1" fontId="2" fillId="0" borderId="276" xfId="0" applyNumberFormat="1" applyFont="1" applyBorder="1" applyAlignment="1">
      <alignment horizontal="left"/>
    </xf>
    <xf numFmtId="0" fontId="2" fillId="0" borderId="378" xfId="0" applyFont="1" applyBorder="1" applyAlignment="1">
      <alignment horizontal="center"/>
    </xf>
    <xf numFmtId="1" fontId="17" fillId="0" borderId="59" xfId="0" applyNumberFormat="1" applyFont="1" applyBorder="1" applyAlignment="1">
      <alignment horizontal="left" vertical="top"/>
    </xf>
    <xf numFmtId="1" fontId="17" fillId="0" borderId="2" xfId="0" applyNumberFormat="1" applyFont="1" applyBorder="1" applyAlignment="1">
      <alignment horizontal="left" vertical="top"/>
    </xf>
    <xf numFmtId="1" fontId="2" fillId="0" borderId="0" xfId="0" applyNumberFormat="1" applyFont="1" applyAlignment="1">
      <alignment horizontal="left"/>
    </xf>
    <xf numFmtId="1" fontId="2" fillId="0" borderId="280" xfId="0" applyNumberFormat="1" applyFont="1" applyBorder="1" applyAlignment="1">
      <alignment horizontal="center" wrapText="1"/>
    </xf>
    <xf numFmtId="1" fontId="2" fillId="0" borderId="282" xfId="0" applyNumberFormat="1" applyFont="1" applyBorder="1" applyAlignment="1">
      <alignment horizontal="center"/>
    </xf>
    <xf numFmtId="1" fontId="2" fillId="0" borderId="283" xfId="0" applyNumberFormat="1" applyFont="1" applyBorder="1" applyAlignment="1">
      <alignment horizontal="center" wrapText="1"/>
    </xf>
    <xf numFmtId="1" fontId="2" fillId="0" borderId="281" xfId="0" applyNumberFormat="1" applyFont="1" applyBorder="1" applyAlignment="1">
      <alignment horizontal="center" wrapText="1"/>
    </xf>
    <xf numFmtId="1" fontId="2" fillId="0" borderId="285" xfId="0" applyNumberFormat="1" applyFont="1" applyBorder="1" applyAlignment="1">
      <alignment horizontal="center" vertical="top" wrapText="1"/>
    </xf>
    <xf numFmtId="1" fontId="2" fillId="0" borderId="286" xfId="0" applyNumberFormat="1" applyFont="1" applyBorder="1" applyAlignment="1">
      <alignment horizontal="center" vertical="top" wrapText="1"/>
    </xf>
    <xf numFmtId="1" fontId="2" fillId="0" borderId="284" xfId="0" applyNumberFormat="1" applyFont="1" applyBorder="1" applyAlignment="1">
      <alignment horizontal="center" wrapText="1"/>
    </xf>
    <xf numFmtId="1" fontId="2" fillId="0" borderId="288" xfId="0" applyNumberFormat="1" applyFont="1" applyBorder="1" applyAlignment="1">
      <alignment horizontal="center" vertical="top"/>
    </xf>
    <xf numFmtId="1" fontId="2" fillId="0" borderId="289" xfId="0" applyNumberFormat="1" applyFont="1" applyBorder="1" applyAlignment="1">
      <alignment horizontal="center" vertical="top"/>
    </xf>
    <xf numFmtId="1" fontId="2" fillId="0" borderId="290" xfId="0" applyNumberFormat="1" applyFont="1" applyBorder="1" applyAlignment="1">
      <alignment horizontal="center" vertical="top"/>
    </xf>
    <xf numFmtId="1" fontId="2" fillId="0" borderId="291" xfId="0" applyNumberFormat="1" applyFont="1" applyBorder="1" applyAlignment="1">
      <alignment horizontal="center"/>
    </xf>
    <xf numFmtId="1" fontId="2" fillId="0" borderId="292" xfId="0" applyNumberFormat="1" applyFont="1" applyBorder="1" applyAlignment="1">
      <alignment horizontal="center"/>
    </xf>
    <xf numFmtId="1" fontId="2" fillId="0" borderId="240" xfId="0" applyNumberFormat="1" applyFont="1" applyBorder="1" applyAlignment="1">
      <alignment horizontal="center"/>
    </xf>
    <xf numFmtId="1" fontId="2" fillId="0" borderId="293" xfId="0" applyNumberFormat="1" applyFont="1" applyBorder="1" applyAlignment="1">
      <alignment horizontal="center"/>
    </xf>
    <xf numFmtId="1" fontId="2" fillId="0" borderId="294" xfId="0" applyNumberFormat="1" applyFont="1" applyBorder="1" applyAlignment="1">
      <alignment horizontal="center" vertical="top"/>
    </xf>
    <xf numFmtId="1" fontId="2" fillId="0" borderId="298" xfId="0" applyNumberFormat="1" applyFont="1" applyBorder="1" applyAlignment="1">
      <alignment horizontal="center"/>
    </xf>
    <xf numFmtId="1" fontId="2" fillId="0" borderId="299" xfId="0" applyNumberFormat="1" applyFont="1" applyBorder="1" applyAlignment="1">
      <alignment horizontal="center"/>
    </xf>
    <xf numFmtId="1" fontId="2" fillId="0" borderId="300" xfId="0" applyNumberFormat="1" applyFont="1" applyBorder="1" applyAlignment="1">
      <alignment horizontal="center"/>
    </xf>
    <xf numFmtId="1" fontId="2" fillId="0" borderId="301" xfId="0" applyNumberFormat="1" applyFont="1" applyBorder="1" applyAlignment="1">
      <alignment horizontal="center"/>
    </xf>
    <xf numFmtId="1" fontId="2" fillId="0" borderId="302" xfId="0" applyNumberFormat="1" applyFont="1" applyBorder="1" applyAlignment="1">
      <alignment horizontal="center" vertical="top"/>
    </xf>
    <xf numFmtId="1" fontId="2" fillId="0" borderId="303" xfId="0" applyNumberFormat="1" applyFont="1" applyBorder="1" applyAlignment="1">
      <alignment horizontal="center" vertical="top"/>
    </xf>
    <xf numFmtId="1" fontId="2" fillId="0" borderId="304" xfId="0" applyNumberFormat="1" applyFont="1" applyBorder="1" applyAlignment="1">
      <alignment horizontal="center" vertical="top"/>
    </xf>
    <xf numFmtId="1" fontId="2" fillId="0" borderId="305" xfId="0" applyNumberFormat="1" applyFont="1" applyBorder="1" applyAlignment="1">
      <alignment horizontal="center"/>
    </xf>
    <xf numFmtId="1" fontId="2" fillId="0" borderId="306" xfId="0" applyNumberFormat="1" applyFont="1" applyBorder="1" applyAlignment="1">
      <alignment horizontal="center"/>
    </xf>
    <xf numFmtId="1" fontId="2" fillId="0" borderId="223" xfId="0" applyNumberFormat="1" applyFont="1" applyBorder="1" applyAlignment="1">
      <alignment horizontal="left"/>
    </xf>
    <xf numFmtId="0" fontId="2" fillId="0" borderId="59" xfId="0" applyFont="1" applyBorder="1" applyAlignment="1">
      <alignment horizontal="left" vertical="top"/>
    </xf>
    <xf numFmtId="0" fontId="10" fillId="0" borderId="2" xfId="0" applyFont="1" applyBorder="1" applyAlignment="1">
      <alignment horizontal="left" vertical="top"/>
    </xf>
    <xf numFmtId="0" fontId="2" fillId="0" borderId="390" xfId="0" applyFont="1" applyBorder="1" applyAlignment="1">
      <alignment horizontal="center"/>
    </xf>
    <xf numFmtId="0" fontId="2" fillId="0" borderId="390" xfId="0" applyFont="1" applyBorder="1" applyAlignment="1">
      <alignment horizontal="center" vertical="top" wrapText="1"/>
    </xf>
    <xf numFmtId="164" fontId="2" fillId="0" borderId="378" xfId="0" applyNumberFormat="1" applyFont="1" applyBorder="1" applyAlignment="1">
      <alignment horizontal="center"/>
    </xf>
    <xf numFmtId="1" fontId="2" fillId="0" borderId="271" xfId="0" applyNumberFormat="1" applyFont="1" applyBorder="1" applyAlignment="1">
      <alignment horizontal="center"/>
    </xf>
    <xf numFmtId="1" fontId="2" fillId="0" borderId="308" xfId="0" applyNumberFormat="1" applyFont="1" applyBorder="1" applyAlignment="1">
      <alignment horizontal="center"/>
    </xf>
    <xf numFmtId="1" fontId="2" fillId="0" borderId="272" xfId="0" applyNumberFormat="1" applyFont="1" applyBorder="1" applyAlignment="1">
      <alignment horizontal="center"/>
    </xf>
    <xf numFmtId="1" fontId="14" fillId="0" borderId="309" xfId="0" applyNumberFormat="1" applyFont="1" applyBorder="1" applyAlignment="1">
      <alignment horizontal="center"/>
    </xf>
    <xf numFmtId="1" fontId="2" fillId="0" borderId="273" xfId="0" applyNumberFormat="1" applyFont="1" applyBorder="1" applyAlignment="1">
      <alignment horizontal="center"/>
    </xf>
    <xf numFmtId="1" fontId="2" fillId="0" borderId="310" xfId="0" applyNumberFormat="1" applyFont="1" applyBorder="1" applyAlignment="1">
      <alignment horizontal="center"/>
    </xf>
    <xf numFmtId="1" fontId="2" fillId="0" borderId="270" xfId="0" applyNumberFormat="1" applyFont="1" applyBorder="1" applyAlignment="1">
      <alignment horizontal="center"/>
    </xf>
    <xf numFmtId="1" fontId="2" fillId="0" borderId="311" xfId="0" applyNumberFormat="1" applyFont="1" applyBorder="1" applyAlignment="1">
      <alignment horizontal="center" vertical="top"/>
    </xf>
    <xf numFmtId="1" fontId="2" fillId="0" borderId="312" xfId="0" applyNumberFormat="1" applyFont="1" applyBorder="1" applyAlignment="1">
      <alignment horizontal="center"/>
    </xf>
    <xf numFmtId="1" fontId="2" fillId="0" borderId="68" xfId="0" applyNumberFormat="1" applyFont="1" applyBorder="1" applyAlignment="1">
      <alignment horizontal="left" vertical="top"/>
    </xf>
    <xf numFmtId="1" fontId="2" fillId="0" borderId="307" xfId="0" applyNumberFormat="1" applyFont="1" applyBorder="1" applyAlignment="1">
      <alignment horizontal="center"/>
    </xf>
    <xf numFmtId="1" fontId="2" fillId="0" borderId="313" xfId="0" applyNumberFormat="1" applyFont="1" applyBorder="1" applyAlignment="1">
      <alignment horizontal="center"/>
    </xf>
    <xf numFmtId="1" fontId="2" fillId="0" borderId="314" xfId="0" applyNumberFormat="1" applyFont="1" applyBorder="1" applyAlignment="1">
      <alignment horizontal="center" vertical="top"/>
    </xf>
    <xf numFmtId="1" fontId="2" fillId="0" borderId="277" xfId="0" applyNumberFormat="1" applyFont="1" applyBorder="1" applyAlignment="1">
      <alignment horizontal="center"/>
    </xf>
    <xf numFmtId="0" fontId="17" fillId="0" borderId="59" xfId="0" applyFont="1" applyBorder="1" applyAlignment="1">
      <alignment horizontal="left" vertical="top"/>
    </xf>
    <xf numFmtId="0" fontId="17" fillId="0" borderId="2" xfId="0" applyFont="1" applyBorder="1" applyAlignment="1">
      <alignment horizontal="left" vertical="top"/>
    </xf>
    <xf numFmtId="0" fontId="2" fillId="0" borderId="0" xfId="0" applyFont="1" applyAlignment="1">
      <alignment horizontal="left" vertical="top"/>
    </xf>
    <xf numFmtId="0" fontId="2" fillId="0" borderId="392" xfId="0" applyFont="1" applyBorder="1" applyAlignment="1">
      <alignment horizontal="left" vertical="top"/>
    </xf>
    <xf numFmtId="0" fontId="2" fillId="0" borderId="392" xfId="0" applyFont="1" applyBorder="1" applyAlignment="1">
      <alignment horizontal="center" wrapText="1"/>
    </xf>
    <xf numFmtId="0" fontId="2" fillId="0" borderId="378" xfId="0" applyFont="1" applyBorder="1" applyAlignment="1">
      <alignment horizontal="left" vertical="top"/>
    </xf>
    <xf numFmtId="0" fontId="2" fillId="0" borderId="390" xfId="0" applyFont="1" applyBorder="1" applyAlignment="1">
      <alignment vertical="top"/>
    </xf>
    <xf numFmtId="1" fontId="2" fillId="0" borderId="215" xfId="0" applyNumberFormat="1" applyFont="1" applyBorder="1" applyAlignment="1">
      <alignment horizontal="center" vertical="top"/>
    </xf>
    <xf numFmtId="1" fontId="2" fillId="0" borderId="316" xfId="0" applyNumberFormat="1" applyFont="1" applyBorder="1" applyAlignment="1">
      <alignment horizontal="center" vertical="top"/>
    </xf>
    <xf numFmtId="1" fontId="2" fillId="0" borderId="317" xfId="0" applyNumberFormat="1" applyFont="1" applyBorder="1" applyAlignment="1">
      <alignment horizontal="center" vertical="top"/>
    </xf>
    <xf numFmtId="1" fontId="2" fillId="0" borderId="297" xfId="0" applyNumberFormat="1" applyFont="1" applyBorder="1" applyAlignment="1">
      <alignment horizontal="center" vertical="top"/>
    </xf>
    <xf numFmtId="166" fontId="2" fillId="0" borderId="390" xfId="0" applyNumberFormat="1" applyFont="1" applyBorder="1"/>
    <xf numFmtId="2" fontId="2" fillId="0" borderId="390" xfId="0" applyNumberFormat="1" applyFont="1" applyBorder="1" applyAlignment="1">
      <alignment horizontal="left" vertical="top"/>
    </xf>
    <xf numFmtId="2" fontId="1" fillId="0" borderId="390" xfId="0" applyNumberFormat="1" applyFont="1" applyBorder="1" applyAlignment="1">
      <alignment horizontal="left" vertical="top"/>
    </xf>
    <xf numFmtId="164" fontId="1" fillId="0" borderId="378" xfId="0" applyNumberFormat="1" applyFont="1" applyBorder="1" applyAlignment="1">
      <alignment horizontal="center"/>
    </xf>
    <xf numFmtId="1" fontId="1" fillId="0" borderId="0" xfId="0" applyNumberFormat="1" applyFont="1" applyAlignment="1">
      <alignment horizontal="left"/>
    </xf>
    <xf numFmtId="1" fontId="1" fillId="0" borderId="224" xfId="0" applyNumberFormat="1" applyFont="1" applyBorder="1" applyAlignment="1">
      <alignment horizontal="left" vertical="top"/>
    </xf>
    <xf numFmtId="166" fontId="1" fillId="0" borderId="325" xfId="0" applyNumberFormat="1" applyFont="1" applyBorder="1" applyAlignment="1">
      <alignment horizontal="center" vertical="top"/>
    </xf>
    <xf numFmtId="166" fontId="1" fillId="0" borderId="326" xfId="0" applyNumberFormat="1" applyFont="1" applyBorder="1" applyAlignment="1">
      <alignment horizontal="center" vertical="top"/>
    </xf>
    <xf numFmtId="1" fontId="1" fillId="0" borderId="224" xfId="0" applyNumberFormat="1" applyFont="1" applyBorder="1" applyAlignment="1">
      <alignment horizontal="center" vertical="top"/>
    </xf>
    <xf numFmtId="1" fontId="1" fillId="0" borderId="225" xfId="0" applyNumberFormat="1" applyFont="1" applyBorder="1" applyAlignment="1">
      <alignment horizontal="center" vertical="top"/>
    </xf>
    <xf numFmtId="1" fontId="1" fillId="0" borderId="290" xfId="0" applyNumberFormat="1" applyFont="1" applyBorder="1" applyAlignment="1">
      <alignment horizontal="center" vertical="top"/>
    </xf>
    <xf numFmtId="1" fontId="1" fillId="0" borderId="215" xfId="0" applyNumberFormat="1" applyFont="1" applyBorder="1" applyAlignment="1">
      <alignment horizontal="center"/>
    </xf>
    <xf numFmtId="1" fontId="1" fillId="0" borderId="240" xfId="0" applyNumberFormat="1" applyFont="1" applyBorder="1" applyAlignment="1">
      <alignment horizontal="center"/>
    </xf>
    <xf numFmtId="1" fontId="1" fillId="0" borderId="215" xfId="0" applyNumberFormat="1" applyFont="1" applyBorder="1" applyAlignment="1">
      <alignment horizontal="left"/>
    </xf>
    <xf numFmtId="1" fontId="1" fillId="0" borderId="332" xfId="0" applyNumberFormat="1" applyFont="1" applyBorder="1" applyAlignment="1">
      <alignment horizontal="center" vertical="top"/>
    </xf>
    <xf numFmtId="1" fontId="2" fillId="0" borderId="318" xfId="0" applyNumberFormat="1" applyFont="1" applyBorder="1" applyAlignment="1">
      <alignment horizontal="left"/>
    </xf>
    <xf numFmtId="1" fontId="2" fillId="0" borderId="319" xfId="0" applyNumberFormat="1" applyFont="1" applyBorder="1" applyAlignment="1">
      <alignment horizontal="center"/>
    </xf>
    <xf numFmtId="1" fontId="2" fillId="0" borderId="319" xfId="0" applyNumberFormat="1" applyFont="1" applyBorder="1" applyAlignment="1">
      <alignment horizontal="left"/>
    </xf>
    <xf numFmtId="1" fontId="2" fillId="0" borderId="320" xfId="0" applyNumberFormat="1" applyFont="1" applyBorder="1" applyAlignment="1">
      <alignment horizontal="center"/>
    </xf>
    <xf numFmtId="1" fontId="2" fillId="0" borderId="296" xfId="0" applyNumberFormat="1" applyFont="1" applyBorder="1" applyAlignment="1">
      <alignment horizontal="center"/>
    </xf>
    <xf numFmtId="1" fontId="2" fillId="0" borderId="321" xfId="0" applyNumberFormat="1" applyFont="1" applyBorder="1" applyAlignment="1">
      <alignment horizontal="center"/>
    </xf>
    <xf numFmtId="1" fontId="2" fillId="0" borderId="322" xfId="0" applyNumberFormat="1" applyFont="1" applyBorder="1" applyAlignment="1">
      <alignment horizontal="center" vertical="top"/>
    </xf>
    <xf numFmtId="1" fontId="2" fillId="0" borderId="323" xfId="0" applyNumberFormat="1" applyFont="1" applyBorder="1" applyAlignment="1">
      <alignment horizontal="center"/>
    </xf>
    <xf numFmtId="1" fontId="2" fillId="0" borderId="216" xfId="0" applyNumberFormat="1" applyFont="1" applyBorder="1" applyAlignment="1">
      <alignment horizontal="center"/>
    </xf>
    <xf numFmtId="164" fontId="2" fillId="0" borderId="390" xfId="0" applyNumberFormat="1" applyFont="1" applyBorder="1" applyAlignment="1">
      <alignment horizontal="center"/>
    </xf>
    <xf numFmtId="166" fontId="2" fillId="0" borderId="224" xfId="0" applyNumberFormat="1" applyFont="1" applyBorder="1" applyAlignment="1">
      <alignment horizontal="center" vertical="top"/>
    </xf>
    <xf numFmtId="166" fontId="2" fillId="0" borderId="290" xfId="0" applyNumberFormat="1" applyFont="1" applyBorder="1" applyAlignment="1">
      <alignment horizontal="center" vertical="top"/>
    </xf>
    <xf numFmtId="1" fontId="2" fillId="0" borderId="294" xfId="0" applyNumberFormat="1" applyFont="1" applyBorder="1" applyAlignment="1">
      <alignment horizontal="left" vertical="top"/>
    </xf>
    <xf numFmtId="166" fontId="2" fillId="0" borderId="325" xfId="0" applyNumberFormat="1" applyFont="1" applyBorder="1" applyAlignment="1">
      <alignment horizontal="center" vertical="top"/>
    </xf>
    <xf numFmtId="166" fontId="2" fillId="0" borderId="326" xfId="0" applyNumberFormat="1" applyFont="1" applyBorder="1" applyAlignment="1">
      <alignment horizontal="center" vertical="top"/>
    </xf>
    <xf numFmtId="166" fontId="2" fillId="0" borderId="225" xfId="0" applyNumberFormat="1" applyFont="1" applyBorder="1" applyAlignment="1">
      <alignment horizontal="center" vertical="top"/>
    </xf>
    <xf numFmtId="166" fontId="2" fillId="0" borderId="327" xfId="0" applyNumberFormat="1" applyFont="1" applyBorder="1" applyAlignment="1">
      <alignment horizontal="center" vertical="top"/>
    </xf>
    <xf numFmtId="166" fontId="2" fillId="0" borderId="328" xfId="0" applyNumberFormat="1" applyFont="1" applyBorder="1" applyAlignment="1">
      <alignment horizontal="center" vertical="top"/>
    </xf>
    <xf numFmtId="1" fontId="2" fillId="0" borderId="221" xfId="0" applyNumberFormat="1" applyFont="1" applyBorder="1" applyAlignment="1">
      <alignment horizontal="left"/>
    </xf>
    <xf numFmtId="166" fontId="2" fillId="0" borderId="79" xfId="0" applyNumberFormat="1" applyFont="1" applyBorder="1" applyAlignment="1">
      <alignment horizontal="center" vertical="top"/>
    </xf>
    <xf numFmtId="1" fontId="2" fillId="0" borderId="317" xfId="0" applyNumberFormat="1" applyFont="1" applyBorder="1" applyAlignment="1">
      <alignment horizontal="left" vertical="top"/>
    </xf>
    <xf numFmtId="166" fontId="2" fillId="0" borderId="329" xfId="0" applyNumberFormat="1" applyFont="1" applyBorder="1" applyAlignment="1">
      <alignment horizontal="center"/>
    </xf>
    <xf numFmtId="1" fontId="2" fillId="0" borderId="330" xfId="0" applyNumberFormat="1" applyFont="1" applyBorder="1" applyAlignment="1">
      <alignment horizontal="center" vertical="top"/>
    </xf>
    <xf numFmtId="1" fontId="2" fillId="0" borderId="326" xfId="0" applyNumberFormat="1" applyFont="1" applyBorder="1" applyAlignment="1">
      <alignment horizontal="center" vertical="top"/>
    </xf>
    <xf numFmtId="1" fontId="2" fillId="0" borderId="331" xfId="0" applyNumberFormat="1" applyFont="1" applyBorder="1" applyAlignment="1">
      <alignment horizontal="center" vertical="top"/>
    </xf>
    <xf numFmtId="1" fontId="2" fillId="0" borderId="332" xfId="0" applyNumberFormat="1" applyFont="1" applyBorder="1" applyAlignment="1">
      <alignment horizontal="center" vertical="top"/>
    </xf>
    <xf numFmtId="1" fontId="2" fillId="0" borderId="316" xfId="0" applyNumberFormat="1" applyFont="1" applyBorder="1" applyAlignment="1">
      <alignment horizontal="left"/>
    </xf>
    <xf numFmtId="1" fontId="2" fillId="0" borderId="336" xfId="0" applyNumberFormat="1" applyFont="1" applyBorder="1" applyAlignment="1">
      <alignment horizontal="left" vertical="top"/>
    </xf>
    <xf numFmtId="1" fontId="2" fillId="0" borderId="337" xfId="0" applyNumberFormat="1" applyFont="1" applyBorder="1" applyAlignment="1">
      <alignment horizontal="center" vertical="top"/>
    </xf>
    <xf numFmtId="1" fontId="2" fillId="0" borderId="338" xfId="0" applyNumberFormat="1" applyFont="1" applyBorder="1" applyAlignment="1">
      <alignment horizontal="center" vertical="top"/>
    </xf>
    <xf numFmtId="1" fontId="2" fillId="0" borderId="339" xfId="0" applyNumberFormat="1" applyFont="1" applyBorder="1" applyAlignment="1">
      <alignment horizontal="center" vertical="top"/>
    </xf>
    <xf numFmtId="1" fontId="2" fillId="0" borderId="340" xfId="0" applyNumberFormat="1" applyFont="1" applyBorder="1" applyAlignment="1">
      <alignment horizontal="center" vertical="top"/>
    </xf>
    <xf numFmtId="0" fontId="2" fillId="0" borderId="341" xfId="0" applyFont="1" applyBorder="1" applyAlignment="1">
      <alignment vertical="top"/>
    </xf>
    <xf numFmtId="166" fontId="1" fillId="0" borderId="218" xfId="0" applyNumberFormat="1" applyFont="1" applyBorder="1" applyAlignment="1">
      <alignment horizontal="center"/>
    </xf>
    <xf numFmtId="2" fontId="8" fillId="0" borderId="200" xfId="0" applyNumberFormat="1" applyFont="1" applyBorder="1" applyAlignment="1">
      <alignment horizontal="left"/>
    </xf>
    <xf numFmtId="166" fontId="1" fillId="0" borderId="219" xfId="0" applyNumberFormat="1" applyFont="1" applyBorder="1" applyAlignment="1">
      <alignment horizontal="center"/>
    </xf>
    <xf numFmtId="166" fontId="1" fillId="0" borderId="331" xfId="0" applyNumberFormat="1" applyFont="1" applyBorder="1" applyAlignment="1">
      <alignment horizontal="center" vertical="top"/>
    </xf>
    <xf numFmtId="2" fontId="17" fillId="0" borderId="59" xfId="0" applyNumberFormat="1" applyFont="1" applyBorder="1" applyAlignment="1">
      <alignment horizontal="left" vertical="top"/>
    </xf>
    <xf numFmtId="2" fontId="17" fillId="0" borderId="2" xfId="0" applyNumberFormat="1" applyFont="1" applyBorder="1" applyAlignment="1">
      <alignment horizontal="left" vertical="top"/>
    </xf>
    <xf numFmtId="2" fontId="2" fillId="0" borderId="378" xfId="0" applyNumberFormat="1" applyFont="1" applyBorder="1" applyAlignment="1">
      <alignment horizontal="center"/>
    </xf>
    <xf numFmtId="2" fontId="2" fillId="0" borderId="320" xfId="0" applyNumberFormat="1" applyFont="1" applyBorder="1" applyAlignment="1">
      <alignment horizontal="center"/>
    </xf>
    <xf numFmtId="2" fontId="2" fillId="0" borderId="296" xfId="0" applyNumberFormat="1" applyFont="1" applyBorder="1" applyAlignment="1">
      <alignment horizontal="center"/>
    </xf>
    <xf numFmtId="2" fontId="2" fillId="0" borderId="321" xfId="0" applyNumberFormat="1" applyFont="1" applyBorder="1" applyAlignment="1">
      <alignment horizontal="center"/>
    </xf>
    <xf numFmtId="2" fontId="2" fillId="0" borderId="342" xfId="0" applyNumberFormat="1" applyFont="1" applyBorder="1" applyAlignment="1">
      <alignment horizontal="center"/>
    </xf>
    <xf numFmtId="2" fontId="2" fillId="0" borderId="209" xfId="0" applyNumberFormat="1" applyFont="1" applyBorder="1" applyAlignment="1">
      <alignment horizontal="center" vertical="top"/>
    </xf>
    <xf numFmtId="2" fontId="2" fillId="0" borderId="211" xfId="0" applyNumberFormat="1" applyFont="1" applyBorder="1" applyAlignment="1">
      <alignment horizontal="center" vertical="top"/>
    </xf>
    <xf numFmtId="2" fontId="2" fillId="0" borderId="322" xfId="0" applyNumberFormat="1" applyFont="1" applyBorder="1" applyAlignment="1">
      <alignment horizontal="center" vertical="top"/>
    </xf>
    <xf numFmtId="2" fontId="2" fillId="0" borderId="343" xfId="0" applyNumberFormat="1" applyFont="1" applyBorder="1" applyAlignment="1">
      <alignment horizontal="center" vertical="top"/>
    </xf>
    <xf numFmtId="2" fontId="2" fillId="0" borderId="323" xfId="0" applyNumberFormat="1" applyFont="1" applyBorder="1" applyAlignment="1">
      <alignment horizontal="center"/>
    </xf>
    <xf numFmtId="2" fontId="2" fillId="0" borderId="8" xfId="0" applyNumberFormat="1" applyFont="1" applyBorder="1" applyAlignment="1">
      <alignment horizontal="center" vertical="top"/>
    </xf>
    <xf numFmtId="2" fontId="2" fillId="0" borderId="216" xfId="0" applyNumberFormat="1" applyFont="1" applyBorder="1" applyAlignment="1">
      <alignment horizontal="center"/>
    </xf>
    <xf numFmtId="2" fontId="10" fillId="0" borderId="2" xfId="0" applyNumberFormat="1" applyFont="1" applyBorder="1" applyAlignment="1">
      <alignment horizontal="left" vertical="top"/>
    </xf>
    <xf numFmtId="2" fontId="2" fillId="0" borderId="0" xfId="0" applyNumberFormat="1" applyFont="1" applyAlignment="1">
      <alignment horizontal="left"/>
    </xf>
    <xf numFmtId="2" fontId="2" fillId="0" borderId="297" xfId="0" applyNumberFormat="1" applyFont="1" applyBorder="1" applyAlignment="1">
      <alignment horizontal="left" vertical="top"/>
    </xf>
    <xf numFmtId="2" fontId="2" fillId="0" borderId="29" xfId="0" applyNumberFormat="1" applyFont="1" applyBorder="1" applyAlignment="1">
      <alignment horizontal="center" vertical="top"/>
    </xf>
    <xf numFmtId="2" fontId="2" fillId="0" borderId="345" xfId="0" applyNumberFormat="1" applyFont="1" applyBorder="1" applyAlignment="1">
      <alignment horizontal="center" vertical="top"/>
    </xf>
    <xf numFmtId="2" fontId="2" fillId="0" borderId="221" xfId="0" applyNumberFormat="1" applyFont="1" applyBorder="1" applyAlignment="1">
      <alignment horizontal="left"/>
    </xf>
    <xf numFmtId="2" fontId="10" fillId="0" borderId="200" xfId="0" applyNumberFormat="1" applyFont="1" applyBorder="1" applyAlignment="1">
      <alignment horizontal="left"/>
    </xf>
    <xf numFmtId="2" fontId="10" fillId="0" borderId="200" xfId="0" applyNumberFormat="1" applyFont="1" applyBorder="1" applyAlignment="1">
      <alignment horizontal="center"/>
    </xf>
    <xf numFmtId="166" fontId="2" fillId="0" borderId="331" xfId="0" applyNumberFormat="1" applyFont="1" applyBorder="1" applyAlignment="1">
      <alignment horizontal="center" vertical="top"/>
    </xf>
    <xf numFmtId="166" fontId="2" fillId="0" borderId="346" xfId="0" applyNumberFormat="1" applyFont="1" applyBorder="1" applyAlignment="1">
      <alignment horizontal="center"/>
    </xf>
    <xf numFmtId="166" fontId="2" fillId="0" borderId="221" xfId="0" applyNumberFormat="1" applyFont="1" applyBorder="1" applyAlignment="1">
      <alignment horizontal="center"/>
    </xf>
    <xf numFmtId="166" fontId="2" fillId="0" borderId="334" xfId="0" applyNumberFormat="1" applyFont="1" applyBorder="1" applyAlignment="1">
      <alignment horizontal="center" vertical="top"/>
    </xf>
    <xf numFmtId="166" fontId="2" fillId="0" borderId="347" xfId="0" applyNumberFormat="1" applyFont="1" applyBorder="1" applyAlignment="1">
      <alignment horizontal="center"/>
    </xf>
    <xf numFmtId="166" fontId="2" fillId="0" borderId="337" xfId="0" applyNumberFormat="1" applyFont="1" applyBorder="1" applyAlignment="1">
      <alignment horizontal="center" vertical="top"/>
    </xf>
    <xf numFmtId="166" fontId="2" fillId="0" borderId="349" xfId="0" applyNumberFormat="1" applyFont="1" applyBorder="1" applyAlignment="1">
      <alignment horizontal="center" vertical="top"/>
    </xf>
    <xf numFmtId="2" fontId="2" fillId="0" borderId="59" xfId="0" applyNumberFormat="1" applyFont="1" applyBorder="1" applyAlignment="1">
      <alignment horizontal="left" vertical="top"/>
    </xf>
    <xf numFmtId="2" fontId="2" fillId="0" borderId="341" xfId="0" applyNumberFormat="1" applyFont="1" applyBorder="1" applyAlignment="1">
      <alignment horizontal="left" vertical="top"/>
    </xf>
    <xf numFmtId="0" fontId="1" fillId="0" borderId="392" xfId="0" applyFont="1" applyBorder="1" applyAlignment="1">
      <alignment horizontal="center" vertical="top"/>
    </xf>
    <xf numFmtId="0" fontId="1" fillId="0" borderId="392" xfId="0" applyFont="1" applyBorder="1" applyAlignment="1">
      <alignment horizontal="center" wrapText="1"/>
    </xf>
    <xf numFmtId="0" fontId="1" fillId="0" borderId="378" xfId="0" applyFont="1" applyBorder="1" applyAlignment="1">
      <alignment horizontal="center" vertical="top"/>
    </xf>
    <xf numFmtId="0" fontId="8" fillId="0" borderId="390" xfId="0" applyFont="1" applyBorder="1" applyAlignment="1">
      <alignment horizontal="center"/>
    </xf>
    <xf numFmtId="0" fontId="1" fillId="0" borderId="390" xfId="0" applyFont="1" applyBorder="1" applyAlignment="1">
      <alignment horizontal="left"/>
    </xf>
    <xf numFmtId="166" fontId="1" fillId="0" borderId="390" xfId="0" applyNumberFormat="1" applyFont="1" applyBorder="1" applyAlignment="1">
      <alignment horizontal="center" vertical="center"/>
    </xf>
    <xf numFmtId="0" fontId="1" fillId="0" borderId="217" xfId="0" applyFont="1" applyBorder="1" applyAlignment="1">
      <alignment horizontal="left"/>
    </xf>
    <xf numFmtId="166" fontId="1" fillId="0" borderId="202" xfId="0" applyNumberFormat="1" applyFont="1" applyBorder="1" applyAlignment="1">
      <alignment horizontal="center"/>
    </xf>
    <xf numFmtId="166" fontId="1" fillId="0" borderId="350" xfId="0" applyNumberFormat="1" applyFont="1" applyBorder="1" applyAlignment="1">
      <alignment horizontal="center"/>
    </xf>
    <xf numFmtId="0" fontId="1" fillId="0" borderId="294"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center" vertical="top"/>
    </xf>
    <xf numFmtId="0" fontId="1" fillId="0" borderId="28" xfId="0" applyFont="1" applyBorder="1" applyAlignment="1">
      <alignment horizontal="center" vertical="top"/>
    </xf>
    <xf numFmtId="1" fontId="1" fillId="0" borderId="294" xfId="0" applyNumberFormat="1" applyFont="1" applyBorder="1" applyAlignment="1">
      <alignment horizontal="center" vertical="top"/>
    </xf>
    <xf numFmtId="0" fontId="1" fillId="0" borderId="0" xfId="0" applyNumberFormat="1" applyFont="1" applyAlignment="1">
      <alignment horizontal="center"/>
    </xf>
    <xf numFmtId="0" fontId="12" fillId="0" borderId="59" xfId="0" applyFont="1" applyBorder="1" applyAlignment="1">
      <alignment horizontal="left" vertical="top"/>
    </xf>
    <xf numFmtId="0" fontId="12" fillId="0" borderId="2" xfId="0" applyFont="1" applyBorder="1" applyAlignment="1">
      <alignment horizontal="left" vertical="top"/>
    </xf>
    <xf numFmtId="1" fontId="2" fillId="0" borderId="351" xfId="0" applyNumberFormat="1" applyFont="1" applyBorder="1" applyAlignment="1">
      <alignment horizontal="center" vertical="top"/>
    </xf>
    <xf numFmtId="1" fontId="2" fillId="0" borderId="352" xfId="0" applyNumberFormat="1" applyFont="1" applyBorder="1" applyAlignment="1">
      <alignment horizontal="center" vertical="top"/>
    </xf>
    <xf numFmtId="1" fontId="2" fillId="0" borderId="353" xfId="0" applyNumberFormat="1" applyFont="1" applyBorder="1" applyAlignment="1">
      <alignment horizontal="center" vertical="top"/>
    </xf>
    <xf numFmtId="1" fontId="2" fillId="0" borderId="354" xfId="0" applyNumberFormat="1" applyFont="1" applyBorder="1" applyAlignment="1">
      <alignment horizontal="center"/>
    </xf>
    <xf numFmtId="1" fontId="2" fillId="0" borderId="355" xfId="0" applyNumberFormat="1" applyFont="1" applyBorder="1" applyAlignment="1">
      <alignment horizontal="center" vertical="top"/>
    </xf>
    <xf numFmtId="1" fontId="2" fillId="0" borderId="356" xfId="0" applyNumberFormat="1" applyFont="1" applyBorder="1" applyAlignment="1">
      <alignment horizontal="center" vertical="top"/>
    </xf>
    <xf numFmtId="1" fontId="2" fillId="0" borderId="357" xfId="0" applyNumberFormat="1" applyFont="1" applyBorder="1" applyAlignment="1">
      <alignment horizontal="center" vertical="top"/>
    </xf>
    <xf numFmtId="1" fontId="2" fillId="0" borderId="390" xfId="0" applyNumberFormat="1" applyFont="1" applyBorder="1" applyAlignment="1">
      <alignment horizontal="center" wrapText="1"/>
    </xf>
    <xf numFmtId="1" fontId="2" fillId="0" borderId="295" xfId="0" applyNumberFormat="1" applyFont="1" applyBorder="1" applyAlignment="1">
      <alignment horizontal="left"/>
    </xf>
    <xf numFmtId="1" fontId="2" fillId="0" borderId="358" xfId="0" applyNumberFormat="1" applyFont="1" applyBorder="1" applyAlignment="1">
      <alignment horizontal="center" vertical="top"/>
    </xf>
    <xf numFmtId="1" fontId="2" fillId="0" borderId="359" xfId="0" applyNumberFormat="1" applyFont="1" applyBorder="1" applyAlignment="1">
      <alignment horizontal="center" vertical="top"/>
    </xf>
    <xf numFmtId="1" fontId="2" fillId="0" borderId="360" xfId="0" applyNumberFormat="1" applyFont="1" applyBorder="1" applyAlignment="1">
      <alignment horizontal="center" vertical="top"/>
    </xf>
    <xf numFmtId="1" fontId="2" fillId="0" borderId="361" xfId="0" applyNumberFormat="1" applyFont="1" applyBorder="1" applyAlignment="1">
      <alignment horizontal="center"/>
    </xf>
    <xf numFmtId="1" fontId="2" fillId="0" borderId="339" xfId="0" applyNumberFormat="1" applyFont="1" applyBorder="1" applyAlignment="1">
      <alignment horizontal="left" vertical="top"/>
    </xf>
    <xf numFmtId="0" fontId="2" fillId="0" borderId="122" xfId="0" applyFont="1" applyBorder="1" applyAlignment="1">
      <alignment horizontal="left" vertical="top"/>
    </xf>
    <xf numFmtId="0" fontId="2" fillId="0" borderId="335" xfId="0" applyFont="1" applyBorder="1" applyAlignment="1">
      <alignment horizontal="left" wrapText="1"/>
    </xf>
    <xf numFmtId="0" fontId="2" fillId="0" borderId="333" xfId="0" applyFont="1" applyBorder="1" applyAlignment="1">
      <alignment horizontal="left" wrapText="1" indent="2"/>
    </xf>
    <xf numFmtId="0" fontId="2" fillId="0" borderId="348" xfId="0" applyFont="1" applyBorder="1" applyAlignment="1">
      <alignment horizontal="left" wrapText="1"/>
    </xf>
    <xf numFmtId="0" fontId="10" fillId="0" borderId="362" xfId="0" applyFont="1" applyBorder="1" applyAlignment="1">
      <alignment horizontal="left" vertical="top"/>
    </xf>
    <xf numFmtId="0" fontId="10" fillId="0" borderId="390" xfId="0" applyFont="1" applyBorder="1" applyAlignment="1">
      <alignment horizontal="left" vertical="top"/>
    </xf>
    <xf numFmtId="0" fontId="2" fillId="0" borderId="294" xfId="0" applyFont="1" applyBorder="1" applyAlignment="1">
      <alignment horizontal="left" vertical="top"/>
    </xf>
    <xf numFmtId="0" fontId="2" fillId="0" borderId="332" xfId="0" applyFont="1" applyBorder="1" applyAlignment="1">
      <alignment horizontal="center" vertical="top"/>
    </xf>
    <xf numFmtId="3" fontId="2" fillId="0" borderId="224" xfId="0" applyNumberFormat="1" applyFont="1" applyBorder="1" applyAlignment="1">
      <alignment horizontal="center" vertical="top"/>
    </xf>
    <xf numFmtId="3" fontId="2" fillId="0" borderId="290" xfId="0" applyNumberFormat="1" applyFont="1" applyBorder="1" applyAlignment="1">
      <alignment horizontal="center" vertical="top"/>
    </xf>
    <xf numFmtId="3" fontId="2" fillId="0" borderId="390" xfId="0" applyNumberFormat="1" applyFont="1" applyBorder="1" applyAlignment="1">
      <alignment horizontal="center" vertical="top"/>
    </xf>
    <xf numFmtId="3" fontId="2" fillId="0" borderId="292" xfId="0" applyNumberFormat="1" applyFont="1" applyBorder="1" applyAlignment="1">
      <alignment horizontal="center"/>
    </xf>
    <xf numFmtId="0" fontId="2" fillId="0" borderId="294" xfId="0" applyNumberFormat="1" applyFont="1" applyBorder="1" applyAlignment="1">
      <alignment horizontal="center" vertical="top"/>
    </xf>
    <xf numFmtId="3" fontId="2" fillId="0" borderId="289" xfId="0" applyNumberFormat="1" applyFont="1" applyBorder="1" applyAlignment="1">
      <alignment horizontal="center" vertical="top"/>
    </xf>
    <xf numFmtId="0" fontId="2" fillId="0" borderId="363" xfId="0" applyFont="1" applyBorder="1" applyAlignment="1">
      <alignment horizontal="center" vertical="top"/>
    </xf>
    <xf numFmtId="3" fontId="2" fillId="0" borderId="225" xfId="0" applyNumberFormat="1" applyFont="1" applyBorder="1" applyAlignment="1">
      <alignment horizontal="center" vertical="top"/>
    </xf>
    <xf numFmtId="3" fontId="2" fillId="0" borderId="235" xfId="0" applyNumberFormat="1" applyFont="1" applyBorder="1" applyAlignment="1">
      <alignment horizontal="center" vertical="top"/>
    </xf>
    <xf numFmtId="0" fontId="2" fillId="0" borderId="217" xfId="0" applyNumberFormat="1" applyFont="1" applyBorder="1" applyAlignment="1">
      <alignment horizontal="center"/>
    </xf>
    <xf numFmtId="0" fontId="2" fillId="0" borderId="364" xfId="0" applyFont="1" applyBorder="1" applyAlignment="1">
      <alignment horizontal="center" wrapText="1"/>
    </xf>
    <xf numFmtId="3" fontId="2" fillId="0" borderId="354" xfId="0" applyNumberFormat="1" applyFont="1" applyBorder="1" applyAlignment="1">
      <alignment horizontal="center"/>
    </xf>
    <xf numFmtId="3" fontId="2" fillId="0" borderId="291" xfId="0" applyNumberFormat="1" applyFont="1" applyBorder="1" applyAlignment="1">
      <alignment horizontal="center"/>
    </xf>
    <xf numFmtId="0" fontId="2" fillId="0" borderId="232" xfId="0" applyFont="1" applyBorder="1" applyAlignment="1">
      <alignment horizontal="center" wrapText="1"/>
    </xf>
    <xf numFmtId="3" fontId="2" fillId="0" borderId="378" xfId="0" applyNumberFormat="1" applyFont="1" applyBorder="1" applyAlignment="1">
      <alignment horizontal="center" vertical="top"/>
    </xf>
    <xf numFmtId="0" fontId="2" fillId="0" borderId="378" xfId="0" applyFont="1" applyBorder="1" applyAlignment="1">
      <alignment horizontal="center" vertical="top"/>
    </xf>
    <xf numFmtId="0" fontId="2" fillId="0" borderId="365" xfId="0" applyFont="1" applyBorder="1" applyAlignment="1">
      <alignment horizontal="left"/>
    </xf>
    <xf numFmtId="0" fontId="2" fillId="0" borderId="321" xfId="0" applyFont="1" applyBorder="1" applyAlignment="1">
      <alignment horizontal="left" indent="3"/>
    </xf>
    <xf numFmtId="0" fontId="2" fillId="0" borderId="282" xfId="0" applyFont="1" applyBorder="1" applyAlignment="1">
      <alignment horizontal="left" indent="1"/>
    </xf>
    <xf numFmtId="0" fontId="2" fillId="0" borderId="296" xfId="0" applyFont="1" applyBorder="1" applyAlignment="1"/>
    <xf numFmtId="0" fontId="2" fillId="0" borderId="296" xfId="0" applyFont="1" applyBorder="1" applyAlignment="1">
      <alignment horizontal="left" indent="2"/>
    </xf>
    <xf numFmtId="0" fontId="2" fillId="0" borderId="346" xfId="0" applyFont="1" applyBorder="1" applyAlignment="1">
      <alignment horizontal="left"/>
    </xf>
    <xf numFmtId="0" fontId="2" fillId="0" borderId="216" xfId="0" applyFont="1" applyBorder="1" applyAlignment="1">
      <alignment horizontal="left" indent="3"/>
    </xf>
    <xf numFmtId="0" fontId="2" fillId="0" borderId="366" xfId="0" applyFont="1" applyBorder="1" applyAlignment="1">
      <alignment horizontal="left" indent="1"/>
    </xf>
    <xf numFmtId="0" fontId="2" fillId="0" borderId="29" xfId="0" applyFont="1" applyBorder="1" applyAlignment="1">
      <alignment horizontal="left" vertical="top" indent="1"/>
    </xf>
    <xf numFmtId="0" fontId="2" fillId="0" borderId="202" xfId="0" applyFont="1" applyBorder="1" applyAlignment="1"/>
    <xf numFmtId="0" fontId="2" fillId="0" borderId="202" xfId="0" applyFont="1" applyBorder="1" applyAlignment="1">
      <alignment horizontal="left" indent="2"/>
    </xf>
    <xf numFmtId="0" fontId="2" fillId="0" borderId="279" xfId="0" applyFont="1" applyBorder="1" applyAlignment="1">
      <alignment horizontal="left" vertical="top"/>
    </xf>
    <xf numFmtId="0" fontId="2" fillId="0" borderId="322" xfId="0" applyFont="1" applyBorder="1" applyAlignment="1">
      <alignment horizontal="left" vertical="top" indent="3"/>
    </xf>
    <xf numFmtId="0" fontId="2" fillId="0" borderId="210" xfId="0" applyFont="1" applyBorder="1" applyAlignment="1">
      <alignment horizontal="left" vertical="top" indent="1"/>
    </xf>
    <xf numFmtId="0" fontId="2" fillId="0" borderId="8" xfId="0" applyFont="1" applyBorder="1" applyAlignment="1">
      <alignment horizontal="left" vertical="top" indent="2"/>
    </xf>
    <xf numFmtId="0" fontId="2" fillId="0" borderId="211" xfId="0" applyFont="1" applyBorder="1" applyAlignment="1">
      <alignment horizontal="left" vertical="top" indent="2"/>
    </xf>
    <xf numFmtId="0" fontId="2" fillId="0" borderId="28" xfId="0" applyFont="1" applyBorder="1" applyAlignment="1">
      <alignment horizontal="left" vertical="top" indent="3"/>
    </xf>
    <xf numFmtId="164" fontId="2" fillId="0" borderId="324" xfId="0" applyNumberFormat="1" applyFont="1" applyBorder="1" applyAlignment="1">
      <alignment horizontal="center" vertical="top"/>
    </xf>
    <xf numFmtId="164" fontId="2" fillId="0" borderId="213" xfId="0" applyNumberFormat="1" applyFont="1" applyBorder="1" applyAlignment="1">
      <alignment horizontal="center" vertical="top"/>
    </xf>
    <xf numFmtId="164" fontId="2" fillId="0" borderId="214" xfId="0" applyNumberFormat="1" applyFont="1" applyBorder="1" applyAlignment="1">
      <alignment horizontal="center" vertical="top"/>
    </xf>
    <xf numFmtId="1" fontId="2" fillId="0" borderId="224" xfId="0" applyNumberFormat="1" applyFont="1" applyBorder="1" applyAlignment="1">
      <alignment horizontal="justify" vertical="top"/>
    </xf>
    <xf numFmtId="1" fontId="2" fillId="0" borderId="215" xfId="0" applyNumberFormat="1" applyFont="1" applyBorder="1" applyAlignment="1">
      <alignment horizontal="justify"/>
    </xf>
    <xf numFmtId="1" fontId="2" fillId="0" borderId="59" xfId="0" applyNumberFormat="1" applyFont="1" applyBorder="1" applyAlignment="1">
      <alignment vertical="top"/>
    </xf>
    <xf numFmtId="1" fontId="2" fillId="0" borderId="367" xfId="0" applyNumberFormat="1" applyFont="1" applyBorder="1" applyAlignment="1">
      <alignment horizontal="center" vertical="top"/>
    </xf>
    <xf numFmtId="1" fontId="2" fillId="0" borderId="239" xfId="0" applyNumberFormat="1" applyFont="1" applyBorder="1" applyAlignment="1">
      <alignment horizontal="center"/>
    </xf>
    <xf numFmtId="1" fontId="10" fillId="0" borderId="2" xfId="0" applyNumberFormat="1" applyFont="1" applyBorder="1" applyAlignment="1">
      <alignment vertical="top"/>
    </xf>
    <xf numFmtId="1" fontId="2" fillId="0" borderId="339" xfId="0" applyNumberFormat="1" applyFont="1" applyBorder="1" applyAlignment="1">
      <alignment horizontal="justify" vertical="top"/>
    </xf>
    <xf numFmtId="1" fontId="2" fillId="0" borderId="368" xfId="0" applyNumberFormat="1" applyFont="1" applyBorder="1" applyAlignment="1">
      <alignment horizontal="center" vertical="top"/>
    </xf>
    <xf numFmtId="1" fontId="2" fillId="0" borderId="369" xfId="0" applyNumberFormat="1" applyFont="1" applyBorder="1" applyAlignment="1">
      <alignment horizontal="center" vertical="top"/>
    </xf>
    <xf numFmtId="1" fontId="2" fillId="0" borderId="370" xfId="0" applyNumberFormat="1" applyFont="1" applyBorder="1" applyAlignment="1">
      <alignment horizontal="center" vertical="top"/>
    </xf>
    <xf numFmtId="1" fontId="2" fillId="0" borderId="371" xfId="0" applyNumberFormat="1" applyFont="1" applyBorder="1" applyAlignment="1">
      <alignment horizontal="center" vertical="top"/>
    </xf>
    <xf numFmtId="1" fontId="2" fillId="0" borderId="372" xfId="0" applyNumberFormat="1" applyFont="1" applyBorder="1" applyAlignment="1">
      <alignment horizontal="center" vertical="top"/>
    </xf>
    <xf numFmtId="1" fontId="2" fillId="0" borderId="343" xfId="0" applyNumberFormat="1" applyFont="1" applyBorder="1" applyAlignment="1">
      <alignment horizontal="center" vertical="top"/>
    </xf>
    <xf numFmtId="1" fontId="2" fillId="0" borderId="373" xfId="0" applyNumberFormat="1" applyFont="1" applyBorder="1" applyAlignment="1">
      <alignment horizontal="center" vertical="top"/>
    </xf>
    <xf numFmtId="1" fontId="2" fillId="0" borderId="212" xfId="0" applyNumberFormat="1" applyFont="1" applyBorder="1" applyAlignment="1">
      <alignment horizontal="center" vertical="top"/>
    </xf>
    <xf numFmtId="1" fontId="2" fillId="0" borderId="344" xfId="0" applyNumberFormat="1" applyFont="1" applyBorder="1" applyAlignment="1">
      <alignment horizontal="center" vertical="top"/>
    </xf>
    <xf numFmtId="1" fontId="2" fillId="0" borderId="374" xfId="0" applyNumberFormat="1" applyFont="1" applyBorder="1" applyAlignment="1">
      <alignment horizontal="center" vertical="top"/>
    </xf>
    <xf numFmtId="1" fontId="2" fillId="0" borderId="114" xfId="0" applyNumberFormat="1" applyFont="1" applyBorder="1" applyAlignment="1">
      <alignment horizontal="center" vertical="top"/>
    </xf>
    <xf numFmtId="1" fontId="2" fillId="0" borderId="375" xfId="0" applyNumberFormat="1" applyFont="1" applyBorder="1" applyAlignment="1">
      <alignment horizontal="center" vertical="top"/>
    </xf>
    <xf numFmtId="1" fontId="2" fillId="0" borderId="376" xfId="0" applyNumberFormat="1" applyFont="1" applyBorder="1" applyAlignment="1">
      <alignment horizontal="center"/>
    </xf>
    <xf numFmtId="1" fontId="2" fillId="0" borderId="377" xfId="0" applyNumberFormat="1" applyFont="1" applyBorder="1" applyAlignment="1">
      <alignment horizontal="center" vertical="top"/>
    </xf>
    <xf numFmtId="0" fontId="2" fillId="0" borderId="0" xfId="0" applyFont="1" applyAlignment="1">
      <alignment horizontal="left" wrapText="1"/>
    </xf>
    <xf numFmtId="0" fontId="2" fillId="0" borderId="0" xfId="0" applyFont="1" applyAlignment="1">
      <alignment horizontal="center" wrapText="1"/>
    </xf>
    <xf numFmtId="0" fontId="2" fillId="0" borderId="94" xfId="0" applyFont="1" applyBorder="1" applyAlignment="1">
      <alignment horizontal="right" vertical="top"/>
    </xf>
    <xf numFmtId="164" fontId="2" fillId="0" borderId="287" xfId="0" applyNumberFormat="1" applyFont="1" applyBorder="1" applyAlignment="1">
      <alignment horizontal="center" vertical="top"/>
    </xf>
    <xf numFmtId="164" fontId="2" fillId="0" borderId="344" xfId="0" applyNumberFormat="1" applyFont="1" applyBorder="1" applyAlignment="1">
      <alignment horizontal="center" vertical="top"/>
    </xf>
    <xf numFmtId="1" fontId="2" fillId="0" borderId="315" xfId="0" applyNumberFormat="1" applyFont="1" applyBorder="1" applyAlignment="1">
      <alignment horizontal="right"/>
    </xf>
    <xf numFmtId="165" fontId="2" fillId="0" borderId="379" xfId="0" applyNumberFormat="1" applyFont="1" applyBorder="1" applyAlignment="1">
      <alignment horizontal="center"/>
    </xf>
    <xf numFmtId="0" fontId="2" fillId="0" borderId="380" xfId="0" applyFont="1" applyBorder="1" applyAlignment="1">
      <alignment horizontal="center" vertical="top"/>
    </xf>
    <xf numFmtId="0" fontId="2" fillId="0" borderId="359" xfId="0" applyFont="1" applyBorder="1" applyAlignment="1">
      <alignment horizontal="center" vertical="top"/>
    </xf>
    <xf numFmtId="1" fontId="2" fillId="0" borderId="316" xfId="0" applyNumberFormat="1" applyFont="1" applyBorder="1" applyAlignment="1">
      <alignment horizontal="right"/>
    </xf>
    <xf numFmtId="165" fontId="2" fillId="0" borderId="381" xfId="0" applyNumberFormat="1" applyFont="1" applyBorder="1" applyAlignment="1">
      <alignment horizontal="center"/>
    </xf>
    <xf numFmtId="165" fontId="2" fillId="0" borderId="382" xfId="0" applyNumberFormat="1" applyFont="1" applyBorder="1" applyAlignment="1">
      <alignment horizontal="center"/>
    </xf>
    <xf numFmtId="1" fontId="2" fillId="0" borderId="317" xfId="0" applyNumberFormat="1" applyFont="1" applyBorder="1" applyAlignment="1">
      <alignment horizontal="right" vertical="top"/>
    </xf>
    <xf numFmtId="165" fontId="2" fillId="0" borderId="383" xfId="0" applyNumberFormat="1" applyFont="1" applyBorder="1" applyAlignment="1">
      <alignment horizontal="center" vertical="top"/>
    </xf>
    <xf numFmtId="165" fontId="2" fillId="0" borderId="384" xfId="0" applyNumberFormat="1" applyFont="1" applyBorder="1" applyAlignment="1">
      <alignment horizontal="center" vertical="top"/>
    </xf>
    <xf numFmtId="165" fontId="2" fillId="0" borderId="385" xfId="0" applyNumberFormat="1" applyFont="1" applyBorder="1" applyAlignment="1">
      <alignment horizontal="center" vertical="top"/>
    </xf>
    <xf numFmtId="165" fontId="2" fillId="0" borderId="386" xfId="0" applyNumberFormat="1" applyFont="1" applyBorder="1" applyAlignment="1">
      <alignment horizontal="center"/>
    </xf>
    <xf numFmtId="165" fontId="2" fillId="0" borderId="387" xfId="0" applyNumberFormat="1" applyFont="1" applyBorder="1" applyAlignment="1">
      <alignment horizontal="center"/>
    </xf>
    <xf numFmtId="165" fontId="2" fillId="0" borderId="388" xfId="0" applyNumberFormat="1" applyFont="1" applyBorder="1" applyAlignment="1">
      <alignment horizontal="center" vertical="top"/>
    </xf>
    <xf numFmtId="165" fontId="2" fillId="0" borderId="389" xfId="0" applyNumberFormat="1" applyFont="1" applyBorder="1" applyAlignment="1">
      <alignment horizontal="center"/>
    </xf>
    <xf numFmtId="165" fontId="2" fillId="0" borderId="390" xfId="0" applyNumberFormat="1" applyFont="1" applyBorder="1" applyAlignment="1">
      <alignment horizontal="center" vertical="top"/>
    </xf>
    <xf numFmtId="1" fontId="2" fillId="0" borderId="390" xfId="0" applyNumberFormat="1" applyFont="1" applyBorder="1" applyAlignment="1">
      <alignment horizontal="right" vertical="top"/>
    </xf>
    <xf numFmtId="1" fontId="2" fillId="0" borderId="390" xfId="0" applyNumberFormat="1" applyFont="1" applyBorder="1" applyAlignment="1">
      <alignment horizontal="right"/>
    </xf>
    <xf numFmtId="1" fontId="2" fillId="0" borderId="215" xfId="0" applyNumberFormat="1" applyFont="1" applyBorder="1" applyAlignment="1">
      <alignment horizontal="right"/>
    </xf>
    <xf numFmtId="1" fontId="2" fillId="0" borderId="224" xfId="0" applyNumberFormat="1" applyFont="1" applyBorder="1" applyAlignment="1">
      <alignment horizontal="right" vertical="top"/>
    </xf>
    <xf numFmtId="1" fontId="2" fillId="0" borderId="378" xfId="0" applyNumberFormat="1" applyFont="1" applyBorder="1" applyAlignment="1">
      <alignment horizontal="right" vertical="top"/>
    </xf>
    <xf numFmtId="166" fontId="10" fillId="0" borderId="32" xfId="0" applyNumberFormat="1" applyFont="1" applyBorder="1" applyAlignment="1">
      <alignment horizontal="left"/>
    </xf>
    <xf numFmtId="2" fontId="10" fillId="0" borderId="9" xfId="0" applyNumberFormat="1" applyFont="1" applyBorder="1" applyAlignment="1">
      <alignment horizontal="left" vertical="top"/>
    </xf>
    <xf numFmtId="0" fontId="9" fillId="0" borderId="0" xfId="1" applyFont="1" applyAlignment="1">
      <alignment horizontal="left"/>
    </xf>
    <xf numFmtId="1" fontId="2" fillId="0" borderId="2" xfId="0" applyNumberFormat="1" applyFont="1" applyBorder="1" applyAlignment="1">
      <alignment horizontal="left" vertical="top"/>
    </xf>
    <xf numFmtId="1" fontId="2" fillId="0" borderId="157" xfId="0" applyNumberFormat="1" applyFont="1" applyBorder="1" applyAlignment="1">
      <alignment horizontal="left" vertical="top"/>
    </xf>
    <xf numFmtId="1" fontId="2" fillId="0" borderId="171" xfId="0" applyNumberFormat="1" applyFont="1" applyBorder="1" applyAlignment="1">
      <alignment horizontal="left" vertical="top"/>
    </xf>
    <xf numFmtId="1" fontId="2" fillId="0" borderId="67" xfId="0" applyNumberFormat="1" applyFont="1" applyBorder="1" applyAlignment="1">
      <alignment vertical="top"/>
    </xf>
    <xf numFmtId="0" fontId="2" fillId="0" borderId="94" xfId="0" applyFont="1" applyBorder="1" applyAlignment="1">
      <alignment horizontal="left" vertical="top"/>
    </xf>
    <xf numFmtId="0" fontId="2" fillId="0" borderId="129" xfId="0" applyFont="1" applyBorder="1" applyAlignment="1">
      <alignment horizontal="left" vertical="top"/>
    </xf>
    <xf numFmtId="0" fontId="2" fillId="0" borderId="67" xfId="0" applyFont="1" applyBorder="1" applyAlignment="1">
      <alignment horizontal="left" vertical="top"/>
    </xf>
    <xf numFmtId="0" fontId="19" fillId="2" borderId="0" xfId="0" applyFont="1" applyFill="1"/>
    <xf numFmtId="0" fontId="20" fillId="2" borderId="0" xfId="1" quotePrefix="1" applyFont="1" applyFill="1"/>
    <xf numFmtId="0" fontId="21" fillId="2" borderId="0" xfId="0" applyFont="1" applyFill="1"/>
    <xf numFmtId="0" fontId="22" fillId="2" borderId="0" xfId="0" applyFont="1" applyFill="1"/>
    <xf numFmtId="1" fontId="2" fillId="0" borderId="14" xfId="0" applyNumberFormat="1" applyFont="1" applyBorder="1" applyAlignment="1">
      <alignment horizontal="left" vertical="top"/>
    </xf>
    <xf numFmtId="166" fontId="2" fillId="0" borderId="21" xfId="0" applyNumberFormat="1" applyFont="1" applyBorder="1" applyAlignment="1">
      <alignment horizontal="left"/>
    </xf>
    <xf numFmtId="1" fontId="2" fillId="0" borderId="186" xfId="0" applyNumberFormat="1" applyFont="1" applyBorder="1" applyAlignment="1">
      <alignment horizontal="left"/>
    </xf>
    <xf numFmtId="1" fontId="2" fillId="0" borderId="200" xfId="0" applyNumberFormat="1" applyFont="1" applyBorder="1" applyAlignment="1">
      <alignment horizontal="left"/>
    </xf>
    <xf numFmtId="1" fontId="10" fillId="0" borderId="0" xfId="0" applyNumberFormat="1" applyFont="1" applyAlignment="1">
      <alignment horizontal="center"/>
    </xf>
    <xf numFmtId="0" fontId="10" fillId="0" borderId="390" xfId="0" applyFont="1" applyBorder="1" applyAlignment="1">
      <alignment horizontal="left"/>
    </xf>
    <xf numFmtId="0" fontId="2" fillId="0" borderId="9" xfId="0" applyFont="1" applyBorder="1" applyAlignment="1">
      <alignment horizontal="left" vertical="top"/>
    </xf>
    <xf numFmtId="0" fontId="2" fillId="0" borderId="63" xfId="0" applyFont="1" applyBorder="1" applyAlignment="1">
      <alignment horizontal="left" vertical="top"/>
    </xf>
    <xf numFmtId="1" fontId="2" fillId="0" borderId="278" xfId="0" applyNumberFormat="1" applyFont="1" applyBorder="1" applyAlignment="1">
      <alignment horizontal="center" vertical="top"/>
    </xf>
    <xf numFmtId="1" fontId="2" fillId="0" borderId="279" xfId="0" applyNumberFormat="1" applyFont="1" applyBorder="1" applyAlignment="1">
      <alignment horizontal="center" vertical="top"/>
    </xf>
    <xf numFmtId="2" fontId="2" fillId="0" borderId="391"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9344025</xdr:colOff>
      <xdr:row>22</xdr:row>
      <xdr:rowOff>9525</xdr:rowOff>
    </xdr:to>
    <xdr:sp macro="" textlink="">
      <xdr:nvSpPr>
        <xdr:cNvPr id="2" name="TextBox 1"/>
        <xdr:cNvSpPr txBox="1"/>
      </xdr:nvSpPr>
      <xdr:spPr>
        <a:xfrm>
          <a:off x="3048000" y="485775"/>
          <a:ext cx="9344025"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en-GB" sz="1400" b="1">
              <a:solidFill>
                <a:srgbClr val="009999"/>
              </a:solidFill>
              <a:effectLst/>
              <a:latin typeface="+mn-lt"/>
              <a:ea typeface="Calibri"/>
              <a:cs typeface="Times New Roman"/>
            </a:rPr>
            <a:t>Tables on Capital Formation</a:t>
          </a:r>
          <a:r>
            <a:rPr lang="en-GB" sz="1400" b="1" baseline="0">
              <a:solidFill>
                <a:srgbClr val="009999"/>
              </a:solidFill>
              <a:effectLst/>
              <a:latin typeface="+mn-lt"/>
              <a:ea typeface="Calibri"/>
              <a:cs typeface="Times New Roman"/>
            </a:rPr>
            <a:t> and Capital Stocks in Great Britain and the UK 1760-1920</a:t>
          </a:r>
          <a:endParaRPr lang="en-GB" sz="1400" b="1">
            <a:solidFill>
              <a:srgbClr val="009999"/>
            </a:solidFill>
            <a:effectLst/>
            <a:latin typeface="+mn-lt"/>
            <a:ea typeface="Calibri"/>
            <a:cs typeface="Times New Roman"/>
          </a:endParaRPr>
        </a:p>
        <a:p>
          <a:pPr algn="ctr"/>
          <a:endParaRPr lang="en-GB" sz="1100" b="1" baseline="0"/>
        </a:p>
        <a:p>
          <a:pPr algn="ctr"/>
          <a:r>
            <a:rPr lang="en-GB" sz="1100" b="0" baseline="0"/>
            <a:t>This spreadsheet contains the aggregate data underlying the study </a:t>
          </a:r>
        </a:p>
        <a:p>
          <a:pPr algn="ctr"/>
          <a:r>
            <a:rPr lang="en-GB" sz="1100" b="1" baseline="0"/>
            <a:t>Studies in Capital  Formation in the United Kingdom 1750-1920</a:t>
          </a:r>
          <a:endParaRPr lang="en-GB" sz="1100" b="0" baseline="0"/>
        </a:p>
        <a:p>
          <a:pPr algn="ctr"/>
          <a:r>
            <a:rPr lang="en-GB" sz="1100" b="0" baseline="0"/>
            <a:t>edited by Sidney Pollard and Charles Feinsten, Clarendon Press, 1988. </a:t>
          </a:r>
        </a:p>
        <a:p>
          <a:pPr algn="ctr"/>
          <a:endParaRPr lang="en-GB" sz="1100" b="0" baseline="0"/>
        </a:p>
        <a:p>
          <a:pPr algn="l"/>
          <a:r>
            <a:rPr lang="en-GB" sz="1100" b="0" baseline="0"/>
            <a:t>These data are reproduced with the kind permission of Professor Feinstein's family and the literary estate of Professor Sidney Pollard, who are the current copyright holders of the data.  These data supersede the capital stock and capital formation estimates between 1855 and 1920 that appear in Charles Feinstein's 1972 volume, </a:t>
          </a:r>
          <a:r>
            <a:rPr lang="en-GB" sz="1100" i="1">
              <a:solidFill>
                <a:schemeClr val="dk1"/>
              </a:solidFill>
              <a:effectLst/>
              <a:latin typeface="+mn-lt"/>
              <a:ea typeface="+mn-ea"/>
              <a:cs typeface="+mn-cs"/>
            </a:rPr>
            <a:t>National Income, Output and Expenditure of the United Kingdom 1855-1965</a:t>
          </a:r>
          <a:r>
            <a:rPr lang="en-GB" sz="1100" i="1" baseline="0">
              <a:solidFill>
                <a:schemeClr val="dk1"/>
              </a:solidFill>
              <a:effectLst/>
              <a:latin typeface="+mn-lt"/>
              <a:ea typeface="+mn-ea"/>
              <a:cs typeface="+mn-cs"/>
            </a:rPr>
            <a:t> </a:t>
          </a:r>
          <a:r>
            <a:rPr lang="en-GB" sz="1100" i="0" baseline="0">
              <a:solidFill>
                <a:schemeClr val="dk1"/>
              </a:solidFill>
              <a:effectLst/>
              <a:latin typeface="+mn-lt"/>
              <a:ea typeface="+mn-ea"/>
              <a:cs typeface="+mn-cs"/>
            </a:rPr>
            <a:t>discussed in the separate spreadsheet underlying the data from that volume.</a:t>
          </a:r>
          <a:endParaRPr lang="en-GB" sz="1100" b="0" baseline="0"/>
        </a:p>
        <a:p>
          <a:pPr algn="l"/>
          <a:endParaRPr lang="en-GB" sz="1100" b="1"/>
        </a:p>
        <a:p>
          <a:pPr algn="l"/>
          <a:r>
            <a:rPr lang="en-GB" sz="1100" b="0"/>
            <a:t>The</a:t>
          </a:r>
          <a:r>
            <a:rPr lang="en-GB" sz="1100" b="0" baseline="0"/>
            <a:t> data were transcribed and organised by Ryland Thomas, August 2020. </a:t>
          </a:r>
          <a:r>
            <a:rPr lang="en-GB" sz="1100" b="0" baseline="0">
              <a:solidFill>
                <a:schemeClr val="dk1"/>
              </a:solidFill>
              <a:effectLst/>
              <a:latin typeface="+mn-lt"/>
              <a:ea typeface="+mn-ea"/>
              <a:cs typeface="+mn-cs"/>
            </a:rPr>
            <a:t>It is likely that some transcription errors remain and we would be grateful if users could report them to ryland.thomas@bankofengland.co.uk.</a:t>
          </a:r>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E24:V58"/>
  <sheetViews>
    <sheetView tabSelected="1" workbookViewId="0"/>
  </sheetViews>
  <sheetFormatPr defaultRowHeight="12.75" x14ac:dyDescent="0.2"/>
  <cols>
    <col min="1" max="5" width="9.140625" style="6"/>
    <col min="6" max="6" width="163.42578125" style="6" customWidth="1"/>
    <col min="7" max="16384" width="9.140625" style="6"/>
  </cols>
  <sheetData>
    <row r="24" spans="5:22" ht="15" x14ac:dyDescent="0.25">
      <c r="E24" s="812"/>
      <c r="F24" s="5" t="s">
        <v>170</v>
      </c>
      <c r="G24" s="812"/>
      <c r="H24" s="812"/>
      <c r="I24" s="812"/>
      <c r="J24" s="812"/>
      <c r="K24" s="812"/>
      <c r="L24" s="812"/>
      <c r="M24" s="812"/>
      <c r="N24" s="812"/>
      <c r="O24" s="812"/>
      <c r="P24" s="812"/>
      <c r="Q24" s="812"/>
      <c r="R24" s="812"/>
      <c r="S24" s="812"/>
      <c r="T24" s="812"/>
      <c r="U24" s="812"/>
      <c r="V24" s="812"/>
    </row>
    <row r="25" spans="5:22" ht="15" x14ac:dyDescent="0.25">
      <c r="E25" s="812"/>
      <c r="F25" s="5"/>
      <c r="G25" s="812"/>
      <c r="H25" s="812"/>
      <c r="I25" s="812"/>
      <c r="J25" s="812"/>
      <c r="K25" s="812"/>
      <c r="L25" s="812"/>
      <c r="M25" s="812"/>
      <c r="N25" s="812"/>
      <c r="O25" s="812"/>
      <c r="P25" s="812"/>
      <c r="Q25" s="812"/>
      <c r="R25" s="812"/>
      <c r="S25" s="812"/>
      <c r="T25" s="812"/>
      <c r="U25" s="812"/>
      <c r="V25" s="812"/>
    </row>
    <row r="26" spans="5:22" ht="15" x14ac:dyDescent="0.25">
      <c r="E26" s="812"/>
      <c r="F26" s="815" t="s">
        <v>200</v>
      </c>
      <c r="G26" s="812"/>
      <c r="H26" s="812"/>
      <c r="I26" s="812"/>
      <c r="J26" s="812"/>
      <c r="K26" s="812"/>
      <c r="L26" s="812"/>
      <c r="M26" s="812"/>
      <c r="N26" s="812"/>
      <c r="O26" s="812"/>
      <c r="P26" s="812"/>
      <c r="Q26" s="812"/>
      <c r="R26" s="812"/>
      <c r="S26" s="812"/>
      <c r="T26" s="812"/>
      <c r="U26" s="812"/>
      <c r="V26" s="812"/>
    </row>
    <row r="27" spans="5:22" ht="15" x14ac:dyDescent="0.25">
      <c r="E27" s="812"/>
      <c r="F27" s="813" t="s">
        <v>176</v>
      </c>
      <c r="G27" s="814"/>
      <c r="H27" s="812"/>
      <c r="I27" s="812"/>
      <c r="J27" s="812"/>
      <c r="K27" s="812"/>
      <c r="L27" s="812"/>
      <c r="M27" s="812"/>
      <c r="N27" s="812"/>
      <c r="O27" s="812"/>
      <c r="P27" s="812"/>
      <c r="Q27" s="812"/>
      <c r="R27" s="812"/>
      <c r="S27" s="812"/>
      <c r="T27" s="812"/>
      <c r="U27" s="812"/>
      <c r="V27" s="812"/>
    </row>
    <row r="28" spans="5:22" ht="15" x14ac:dyDescent="0.25">
      <c r="E28" s="812"/>
      <c r="F28" s="813" t="s">
        <v>177</v>
      </c>
      <c r="G28" s="814"/>
      <c r="H28" s="812"/>
      <c r="I28" s="812"/>
      <c r="J28" s="812"/>
      <c r="K28" s="812"/>
      <c r="L28" s="812"/>
      <c r="M28" s="812"/>
      <c r="N28" s="812"/>
      <c r="O28" s="812"/>
      <c r="P28" s="812"/>
      <c r="Q28" s="812"/>
      <c r="R28" s="812"/>
      <c r="S28" s="812"/>
      <c r="T28" s="812"/>
      <c r="U28" s="812"/>
      <c r="V28" s="812"/>
    </row>
    <row r="29" spans="5:22" ht="15" x14ac:dyDescent="0.25">
      <c r="E29" s="812"/>
      <c r="F29" s="813" t="s">
        <v>197</v>
      </c>
      <c r="G29" s="814"/>
      <c r="H29" s="812"/>
      <c r="I29" s="812"/>
      <c r="J29" s="812"/>
      <c r="K29" s="812"/>
      <c r="L29" s="812"/>
      <c r="M29" s="812"/>
      <c r="N29" s="812"/>
      <c r="O29" s="812"/>
      <c r="P29" s="812"/>
      <c r="Q29" s="812"/>
      <c r="R29" s="812"/>
      <c r="S29" s="812"/>
      <c r="T29" s="812"/>
      <c r="U29" s="812"/>
      <c r="V29" s="812"/>
    </row>
    <row r="30" spans="5:22" ht="15" x14ac:dyDescent="0.25">
      <c r="E30" s="812"/>
      <c r="F30" s="813" t="s">
        <v>195</v>
      </c>
      <c r="G30" s="814"/>
      <c r="H30" s="812"/>
      <c r="I30" s="812"/>
      <c r="J30" s="812"/>
      <c r="K30" s="812"/>
      <c r="L30" s="812"/>
      <c r="M30" s="812"/>
      <c r="N30" s="812"/>
      <c r="O30" s="812"/>
      <c r="P30" s="812"/>
      <c r="Q30" s="812"/>
      <c r="R30" s="812"/>
      <c r="S30" s="812"/>
      <c r="T30" s="812"/>
      <c r="U30" s="812"/>
      <c r="V30" s="812"/>
    </row>
    <row r="31" spans="5:22" ht="15" x14ac:dyDescent="0.25">
      <c r="E31" s="812"/>
      <c r="F31" s="813" t="s">
        <v>194</v>
      </c>
      <c r="G31" s="814"/>
      <c r="H31" s="812"/>
      <c r="I31" s="812"/>
      <c r="J31" s="812"/>
      <c r="K31" s="812"/>
      <c r="L31" s="812"/>
      <c r="M31" s="812"/>
      <c r="N31" s="812"/>
      <c r="O31" s="812"/>
      <c r="P31" s="812"/>
      <c r="Q31" s="812"/>
      <c r="R31" s="812"/>
      <c r="S31" s="812"/>
      <c r="T31" s="812"/>
      <c r="U31" s="812"/>
      <c r="V31" s="812"/>
    </row>
    <row r="32" spans="5:22" ht="15" x14ac:dyDescent="0.25">
      <c r="E32" s="812"/>
      <c r="F32" s="813" t="s">
        <v>193</v>
      </c>
      <c r="G32" s="814"/>
      <c r="H32" s="812"/>
      <c r="I32" s="812"/>
      <c r="J32" s="812"/>
      <c r="K32" s="812"/>
      <c r="L32" s="812"/>
      <c r="M32" s="812"/>
      <c r="N32" s="812"/>
      <c r="O32" s="812"/>
      <c r="P32" s="812"/>
      <c r="Q32" s="812"/>
      <c r="R32" s="812"/>
      <c r="S32" s="812"/>
      <c r="T32" s="812"/>
      <c r="U32" s="812"/>
      <c r="V32" s="812"/>
    </row>
    <row r="33" spans="5:22" ht="15" x14ac:dyDescent="0.25">
      <c r="E33" s="812"/>
      <c r="F33" s="813" t="s">
        <v>192</v>
      </c>
      <c r="G33" s="814"/>
      <c r="H33" s="812"/>
      <c r="I33" s="812"/>
      <c r="J33" s="812"/>
      <c r="K33" s="812"/>
      <c r="L33" s="812"/>
      <c r="M33" s="812"/>
      <c r="N33" s="812"/>
      <c r="O33" s="812"/>
      <c r="P33" s="812"/>
      <c r="Q33" s="812"/>
      <c r="R33" s="812"/>
      <c r="S33" s="812"/>
      <c r="T33" s="812"/>
      <c r="U33" s="812"/>
      <c r="V33" s="812"/>
    </row>
    <row r="34" spans="5:22" ht="15" x14ac:dyDescent="0.25">
      <c r="E34" s="812"/>
      <c r="F34" s="813"/>
      <c r="G34" s="814"/>
      <c r="H34" s="812"/>
      <c r="I34" s="812"/>
      <c r="J34" s="812"/>
      <c r="K34" s="812"/>
      <c r="L34" s="812"/>
      <c r="M34" s="812"/>
      <c r="N34" s="812"/>
      <c r="O34" s="812"/>
      <c r="P34" s="812"/>
      <c r="Q34" s="812"/>
      <c r="R34" s="812"/>
      <c r="S34" s="812"/>
      <c r="T34" s="812"/>
      <c r="U34" s="812"/>
      <c r="V34" s="812"/>
    </row>
    <row r="35" spans="5:22" ht="15" x14ac:dyDescent="0.25">
      <c r="E35" s="812"/>
      <c r="F35" s="815" t="s">
        <v>199</v>
      </c>
      <c r="G35" s="814"/>
      <c r="H35" s="812"/>
      <c r="I35" s="812"/>
      <c r="J35" s="812"/>
      <c r="K35" s="812"/>
      <c r="L35" s="812"/>
      <c r="M35" s="812"/>
      <c r="N35" s="812"/>
      <c r="O35" s="812"/>
      <c r="P35" s="812"/>
      <c r="Q35" s="812"/>
      <c r="R35" s="812"/>
      <c r="S35" s="812"/>
      <c r="T35" s="812"/>
      <c r="U35" s="812"/>
      <c r="V35" s="812"/>
    </row>
    <row r="36" spans="5:22" ht="15" x14ac:dyDescent="0.25">
      <c r="E36" s="812"/>
      <c r="F36" s="813" t="s">
        <v>191</v>
      </c>
      <c r="G36" s="814"/>
      <c r="H36" s="812"/>
      <c r="I36" s="812"/>
      <c r="J36" s="812"/>
      <c r="K36" s="812"/>
      <c r="L36" s="812"/>
      <c r="M36" s="812"/>
      <c r="N36" s="812"/>
      <c r="O36" s="812"/>
      <c r="P36" s="812"/>
      <c r="Q36" s="812"/>
      <c r="R36" s="812"/>
      <c r="S36" s="812"/>
      <c r="T36" s="812"/>
      <c r="U36" s="812"/>
      <c r="V36" s="812"/>
    </row>
    <row r="37" spans="5:22" ht="15" x14ac:dyDescent="0.25">
      <c r="E37" s="812"/>
      <c r="F37" s="813" t="s">
        <v>190</v>
      </c>
      <c r="G37" s="814"/>
      <c r="H37" s="812"/>
      <c r="I37" s="812"/>
      <c r="J37" s="812"/>
      <c r="K37" s="812"/>
      <c r="L37" s="812"/>
      <c r="M37" s="812"/>
      <c r="N37" s="812"/>
      <c r="O37" s="812"/>
      <c r="P37" s="812"/>
      <c r="Q37" s="812"/>
      <c r="R37" s="812"/>
      <c r="S37" s="812"/>
      <c r="T37" s="812"/>
      <c r="U37" s="812"/>
      <c r="V37" s="812"/>
    </row>
    <row r="38" spans="5:22" ht="15" x14ac:dyDescent="0.25">
      <c r="E38" s="812"/>
      <c r="F38" s="813" t="s">
        <v>189</v>
      </c>
      <c r="G38" s="814"/>
      <c r="H38" s="812"/>
      <c r="I38" s="812"/>
      <c r="J38" s="812"/>
      <c r="K38" s="812"/>
      <c r="L38" s="812"/>
      <c r="M38" s="812"/>
      <c r="N38" s="812"/>
      <c r="O38" s="812"/>
      <c r="P38" s="812"/>
      <c r="Q38" s="812"/>
      <c r="R38" s="812"/>
      <c r="S38" s="812"/>
      <c r="T38" s="812"/>
      <c r="U38" s="812"/>
      <c r="V38" s="812"/>
    </row>
    <row r="39" spans="5:22" ht="15" x14ac:dyDescent="0.25">
      <c r="E39" s="812"/>
      <c r="F39" s="813" t="s">
        <v>188</v>
      </c>
      <c r="G39" s="814"/>
      <c r="H39" s="812"/>
      <c r="I39" s="812"/>
      <c r="J39" s="812"/>
      <c r="K39" s="812"/>
      <c r="L39" s="812"/>
      <c r="M39" s="812"/>
      <c r="N39" s="812"/>
      <c r="O39" s="812"/>
      <c r="P39" s="812"/>
      <c r="Q39" s="812"/>
      <c r="R39" s="812"/>
      <c r="S39" s="812"/>
      <c r="T39" s="812"/>
      <c r="U39" s="812"/>
      <c r="V39" s="812"/>
    </row>
    <row r="40" spans="5:22" ht="15" x14ac:dyDescent="0.25">
      <c r="E40" s="812"/>
      <c r="F40" s="813" t="s">
        <v>187</v>
      </c>
      <c r="G40" s="814"/>
      <c r="H40" s="812"/>
      <c r="I40" s="812"/>
      <c r="J40" s="812"/>
      <c r="K40" s="812"/>
      <c r="L40" s="812"/>
      <c r="M40" s="812"/>
      <c r="N40" s="812"/>
      <c r="O40" s="812"/>
      <c r="P40" s="812"/>
      <c r="Q40" s="812"/>
      <c r="R40" s="812"/>
      <c r="S40" s="812"/>
      <c r="T40" s="812"/>
      <c r="U40" s="812"/>
      <c r="V40" s="812"/>
    </row>
    <row r="41" spans="5:22" ht="15" x14ac:dyDescent="0.25">
      <c r="E41" s="812"/>
      <c r="F41" s="813" t="s">
        <v>186</v>
      </c>
      <c r="G41" s="814"/>
      <c r="H41" s="812"/>
      <c r="I41" s="812"/>
      <c r="J41" s="812"/>
      <c r="K41" s="812"/>
      <c r="L41" s="812"/>
      <c r="M41" s="812"/>
      <c r="N41" s="812"/>
      <c r="O41" s="812"/>
      <c r="P41" s="812"/>
      <c r="Q41" s="812"/>
      <c r="R41" s="812"/>
      <c r="S41" s="812"/>
      <c r="T41" s="812"/>
      <c r="U41" s="812"/>
      <c r="V41" s="812"/>
    </row>
    <row r="42" spans="5:22" ht="15" x14ac:dyDescent="0.25">
      <c r="E42" s="812"/>
      <c r="F42" s="813" t="s">
        <v>185</v>
      </c>
      <c r="G42" s="814"/>
      <c r="H42" s="812"/>
      <c r="I42" s="812"/>
      <c r="J42" s="812"/>
      <c r="K42" s="812"/>
      <c r="L42" s="812"/>
      <c r="M42" s="812"/>
      <c r="N42" s="812"/>
      <c r="O42" s="812"/>
      <c r="P42" s="812"/>
      <c r="Q42" s="812"/>
      <c r="R42" s="812"/>
      <c r="S42" s="812"/>
      <c r="T42" s="812"/>
      <c r="U42" s="812"/>
      <c r="V42" s="812"/>
    </row>
    <row r="43" spans="5:22" ht="15" x14ac:dyDescent="0.25">
      <c r="E43" s="812"/>
      <c r="F43" s="813"/>
      <c r="G43" s="814"/>
      <c r="H43" s="812"/>
      <c r="I43" s="812"/>
      <c r="J43" s="812"/>
      <c r="K43" s="812"/>
      <c r="L43" s="812"/>
      <c r="M43" s="812"/>
      <c r="N43" s="812"/>
      <c r="O43" s="812"/>
      <c r="P43" s="812"/>
      <c r="Q43" s="812"/>
      <c r="R43" s="812"/>
      <c r="S43" s="812"/>
      <c r="T43" s="812"/>
      <c r="U43" s="812"/>
      <c r="V43" s="812"/>
    </row>
    <row r="44" spans="5:22" ht="15" x14ac:dyDescent="0.25">
      <c r="E44" s="812"/>
      <c r="F44" s="815" t="s">
        <v>6</v>
      </c>
      <c r="G44" s="814"/>
      <c r="H44" s="812"/>
      <c r="I44" s="812"/>
      <c r="J44" s="812"/>
      <c r="K44" s="812"/>
      <c r="L44" s="812"/>
      <c r="M44" s="812"/>
      <c r="N44" s="812"/>
      <c r="O44" s="812"/>
      <c r="P44" s="812"/>
      <c r="Q44" s="812"/>
      <c r="R44" s="812"/>
      <c r="S44" s="812"/>
      <c r="T44" s="812"/>
      <c r="U44" s="812"/>
      <c r="V44" s="812"/>
    </row>
    <row r="45" spans="5:22" ht="15" x14ac:dyDescent="0.25">
      <c r="E45" s="812"/>
      <c r="F45" s="813" t="s">
        <v>184</v>
      </c>
      <c r="G45" s="814"/>
      <c r="H45" s="812"/>
      <c r="I45" s="812"/>
      <c r="J45" s="812"/>
      <c r="K45" s="812"/>
      <c r="L45" s="812"/>
      <c r="M45" s="812"/>
      <c r="N45" s="812"/>
      <c r="O45" s="812"/>
      <c r="P45" s="812"/>
      <c r="Q45" s="812"/>
      <c r="R45" s="812"/>
      <c r="S45" s="812"/>
      <c r="T45" s="812"/>
      <c r="U45" s="812"/>
      <c r="V45" s="812"/>
    </row>
    <row r="46" spans="5:22" ht="15" x14ac:dyDescent="0.25">
      <c r="E46" s="812"/>
      <c r="F46" s="813" t="s">
        <v>183</v>
      </c>
      <c r="G46" s="814"/>
      <c r="H46" s="812"/>
      <c r="I46" s="812"/>
      <c r="J46" s="812"/>
      <c r="K46" s="812"/>
      <c r="L46" s="812"/>
      <c r="M46" s="812"/>
      <c r="N46" s="812"/>
      <c r="O46" s="812"/>
      <c r="P46" s="812"/>
      <c r="Q46" s="812"/>
      <c r="R46" s="812"/>
      <c r="S46" s="812"/>
      <c r="T46" s="812"/>
      <c r="U46" s="812"/>
      <c r="V46" s="812"/>
    </row>
    <row r="47" spans="5:22" ht="15" x14ac:dyDescent="0.25">
      <c r="E47" s="812"/>
      <c r="F47" s="813"/>
      <c r="G47" s="814"/>
      <c r="H47" s="812"/>
      <c r="I47" s="812"/>
      <c r="J47" s="812"/>
      <c r="K47" s="812"/>
      <c r="L47" s="812"/>
      <c r="M47" s="812"/>
      <c r="N47" s="812"/>
      <c r="O47" s="812"/>
      <c r="P47" s="812"/>
      <c r="Q47" s="812"/>
      <c r="R47" s="812"/>
      <c r="S47" s="812"/>
      <c r="T47" s="812"/>
      <c r="U47" s="812"/>
      <c r="V47" s="812"/>
    </row>
    <row r="48" spans="5:22" ht="15" x14ac:dyDescent="0.25">
      <c r="E48" s="812"/>
      <c r="F48" s="815" t="s">
        <v>203</v>
      </c>
      <c r="G48" s="814"/>
      <c r="H48" s="812"/>
      <c r="I48" s="812"/>
      <c r="J48" s="812"/>
      <c r="K48" s="812"/>
      <c r="L48" s="812"/>
      <c r="M48" s="812"/>
      <c r="N48" s="812"/>
      <c r="O48" s="812"/>
      <c r="P48" s="812"/>
      <c r="Q48" s="812"/>
      <c r="R48" s="812"/>
      <c r="S48" s="812"/>
      <c r="T48" s="812"/>
      <c r="U48" s="812"/>
      <c r="V48" s="812"/>
    </row>
    <row r="49" spans="5:22" ht="15" x14ac:dyDescent="0.25">
      <c r="E49" s="812"/>
      <c r="F49" s="813" t="s">
        <v>182</v>
      </c>
      <c r="G49" s="814"/>
      <c r="H49" s="812"/>
      <c r="I49" s="812"/>
      <c r="J49" s="812"/>
      <c r="K49" s="812"/>
      <c r="L49" s="812"/>
      <c r="M49" s="812"/>
      <c r="N49" s="812"/>
      <c r="O49" s="812"/>
      <c r="P49" s="812"/>
      <c r="Q49" s="812"/>
      <c r="R49" s="812"/>
      <c r="S49" s="812"/>
      <c r="T49" s="812"/>
      <c r="U49" s="812"/>
      <c r="V49" s="812"/>
    </row>
    <row r="50" spans="5:22" ht="15" x14ac:dyDescent="0.25">
      <c r="E50" s="812"/>
      <c r="F50" s="813" t="s">
        <v>198</v>
      </c>
      <c r="G50" s="814"/>
      <c r="H50" s="812"/>
      <c r="I50" s="812"/>
      <c r="J50" s="812"/>
      <c r="K50" s="812"/>
      <c r="L50" s="812"/>
      <c r="M50" s="812"/>
      <c r="N50" s="812"/>
      <c r="O50" s="812"/>
      <c r="P50" s="812"/>
      <c r="Q50" s="812"/>
      <c r="R50" s="812"/>
      <c r="S50" s="812"/>
      <c r="T50" s="812"/>
      <c r="U50" s="812"/>
      <c r="V50" s="812"/>
    </row>
    <row r="51" spans="5:22" ht="15" x14ac:dyDescent="0.25">
      <c r="E51" s="812"/>
      <c r="F51" s="813" t="s">
        <v>180</v>
      </c>
      <c r="G51" s="814"/>
      <c r="H51" s="812"/>
      <c r="I51" s="812"/>
      <c r="J51" s="812"/>
      <c r="K51" s="812"/>
      <c r="L51" s="812"/>
      <c r="M51" s="812"/>
      <c r="N51" s="812"/>
      <c r="O51" s="812"/>
      <c r="P51" s="812"/>
      <c r="Q51" s="812"/>
      <c r="R51" s="812"/>
      <c r="S51" s="812"/>
      <c r="T51" s="812"/>
      <c r="U51" s="812"/>
      <c r="V51" s="812"/>
    </row>
    <row r="52" spans="5:22" ht="15" x14ac:dyDescent="0.25">
      <c r="E52" s="812"/>
      <c r="F52" s="813" t="s">
        <v>179</v>
      </c>
      <c r="G52" s="814"/>
      <c r="H52" s="812"/>
      <c r="I52" s="812"/>
      <c r="J52" s="812"/>
      <c r="K52" s="812"/>
      <c r="L52" s="812"/>
      <c r="M52" s="812"/>
      <c r="N52" s="812"/>
      <c r="O52" s="812"/>
      <c r="P52" s="812"/>
      <c r="Q52" s="812"/>
      <c r="R52" s="812"/>
      <c r="S52" s="812"/>
      <c r="T52" s="812"/>
      <c r="U52" s="812"/>
      <c r="V52" s="812"/>
    </row>
    <row r="53" spans="5:22" ht="15" x14ac:dyDescent="0.25">
      <c r="E53" s="812"/>
      <c r="F53" s="813" t="s">
        <v>175</v>
      </c>
      <c r="G53" s="814"/>
      <c r="H53" s="812"/>
      <c r="I53" s="812"/>
      <c r="J53" s="812"/>
      <c r="K53" s="812"/>
      <c r="L53" s="812"/>
      <c r="M53" s="812"/>
      <c r="N53" s="812"/>
      <c r="O53" s="812"/>
      <c r="P53" s="812"/>
      <c r="Q53" s="812"/>
      <c r="R53" s="812"/>
      <c r="S53" s="812"/>
      <c r="T53" s="812"/>
      <c r="U53" s="812"/>
      <c r="V53" s="812"/>
    </row>
    <row r="54" spans="5:22" ht="15" x14ac:dyDescent="0.25">
      <c r="E54" s="812"/>
      <c r="F54" s="813" t="s">
        <v>178</v>
      </c>
      <c r="G54" s="814"/>
      <c r="H54" s="812"/>
      <c r="I54" s="812"/>
      <c r="J54" s="812"/>
      <c r="K54" s="812"/>
      <c r="L54" s="812"/>
      <c r="M54" s="812"/>
      <c r="N54" s="812"/>
      <c r="O54" s="812"/>
      <c r="P54" s="812"/>
      <c r="Q54" s="812"/>
      <c r="R54" s="812"/>
      <c r="S54" s="812"/>
      <c r="T54" s="812"/>
      <c r="U54" s="812"/>
      <c r="V54" s="812"/>
    </row>
    <row r="55" spans="5:22" ht="15" x14ac:dyDescent="0.25">
      <c r="E55" s="812"/>
      <c r="F55" s="813"/>
      <c r="G55" s="814"/>
      <c r="H55" s="812"/>
      <c r="I55" s="812"/>
      <c r="J55" s="812"/>
      <c r="K55" s="812"/>
      <c r="L55" s="812"/>
      <c r="M55" s="812"/>
      <c r="N55" s="812"/>
      <c r="O55" s="812"/>
      <c r="P55" s="812"/>
      <c r="Q55" s="812"/>
      <c r="R55" s="812"/>
      <c r="S55" s="812"/>
      <c r="T55" s="812"/>
      <c r="U55" s="812"/>
      <c r="V55" s="812"/>
    </row>
    <row r="56" spans="5:22" ht="15" x14ac:dyDescent="0.25">
      <c r="E56" s="812"/>
      <c r="F56" s="815" t="s">
        <v>202</v>
      </c>
      <c r="G56" s="814"/>
      <c r="H56" s="812"/>
      <c r="I56" s="812"/>
      <c r="J56" s="812"/>
      <c r="K56" s="812"/>
      <c r="L56" s="812"/>
      <c r="M56" s="812"/>
      <c r="N56" s="812"/>
      <c r="O56" s="812"/>
      <c r="P56" s="812"/>
      <c r="Q56" s="812"/>
      <c r="R56" s="812"/>
      <c r="S56" s="812"/>
      <c r="T56" s="812"/>
      <c r="U56" s="812"/>
      <c r="V56" s="812"/>
    </row>
    <row r="57" spans="5:22" ht="15" x14ac:dyDescent="0.25">
      <c r="E57" s="812"/>
      <c r="F57" s="813" t="s">
        <v>201</v>
      </c>
      <c r="G57" s="814"/>
      <c r="H57" s="812"/>
      <c r="I57" s="812"/>
      <c r="J57" s="812"/>
      <c r="K57" s="812"/>
      <c r="L57" s="812"/>
      <c r="M57" s="812"/>
      <c r="N57" s="812"/>
      <c r="O57" s="812"/>
      <c r="P57" s="812"/>
      <c r="Q57" s="812"/>
      <c r="R57" s="812"/>
      <c r="S57" s="812"/>
      <c r="T57" s="812"/>
      <c r="U57" s="812"/>
      <c r="V57" s="812"/>
    </row>
    <row r="58" spans="5:22" ht="15" x14ac:dyDescent="0.25">
      <c r="E58" s="812"/>
      <c r="F58" s="812"/>
      <c r="G58" s="812"/>
      <c r="H58" s="812"/>
      <c r="I58" s="812"/>
      <c r="J58" s="812"/>
      <c r="K58" s="812"/>
      <c r="L58" s="812"/>
      <c r="M58" s="812"/>
      <c r="N58" s="812"/>
      <c r="O58" s="812"/>
      <c r="P58" s="812"/>
      <c r="Q58" s="812"/>
      <c r="R58" s="812"/>
      <c r="S58" s="812"/>
      <c r="T58" s="812"/>
      <c r="U58" s="812"/>
      <c r="V58" s="812"/>
    </row>
  </sheetData>
  <hyperlinks>
    <hyperlink ref="F24" location="'Front Page'!A1" display="Front Page"/>
    <hyperlink ref="F28" location="'Table II'!A1" display="'Table II'!A1"/>
    <hyperlink ref="F30" location="'Table IV'!A1" display="'Table IV'!A1"/>
    <hyperlink ref="F32" location="'Table VI'!A1" display="'Table VI'!A1"/>
    <hyperlink ref="F33" location="'Table VII'!A1" display="'Table VII'!A1"/>
    <hyperlink ref="F36" location="'Table VIII'!A1" display="'Table VIII'!A1"/>
    <hyperlink ref="F37" location="'Table IX'!A1" display="'Table IX'!A1"/>
    <hyperlink ref="F38" location="'Table X'!A1" display="'Table X'!A1"/>
    <hyperlink ref="F39" location="'Table XI'!A1" display="'Table XI'!A1"/>
    <hyperlink ref="F40" location="'Table XII'!A1" display="'Table XII'!A1"/>
    <hyperlink ref="F41" location="'Table XIII'!A1" display="'Table XIII'!A1"/>
    <hyperlink ref="F42" location="'Table XIV'!A1" display="'Table XIV'!A1"/>
    <hyperlink ref="F45" location="'Table XV'!A1" display="'Table XV'!A1"/>
    <hyperlink ref="F46" location="'Table XVI'!A1" display="'Table XVI'!A1"/>
    <hyperlink ref="F49" location="'Table XVII'!A1" display="'Table XVII'!A1"/>
    <hyperlink ref="F50" location="'Table XVIII'!A1" display="'Table XVIII'!A1"/>
    <hyperlink ref="F51" location="'Table XIX'!A1" display="'Table XIX'!A1"/>
    <hyperlink ref="F52" location="'Table XX'!A1" display="'Table XX'!A1"/>
    <hyperlink ref="F53" location="'Table XXI'!A1" display="'Table XXI'!A1"/>
    <hyperlink ref="F54" location="'Table XXII'!A1" display="'Table XXII'!A1"/>
    <hyperlink ref="F27" location="'Table I'!A1" display="'Table I'!A1"/>
    <hyperlink ref="F29" location="'Table III'!A1" display="'Table III'!A1"/>
    <hyperlink ref="F31" location="'Table V'!A1" display="'Table V'!A1"/>
    <hyperlink ref="F57" location="'Table XXIII'!A1" display="'Table XXIII'!A1"/>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7"/>
  <sheetViews>
    <sheetView zoomScale="80" zoomScaleNormal="80" workbookViewId="0">
      <pane xSplit="1" ySplit="10" topLeftCell="B11" activePane="bottomRight" state="frozen"/>
      <selection pane="topRight" activeCell="B1" sqref="B1"/>
      <selection pane="bottomLeft" activeCell="A11" sqref="A11"/>
      <selection pane="bottomRight" activeCell="B1" sqref="B1"/>
    </sheetView>
  </sheetViews>
  <sheetFormatPr defaultColWidth="26.7109375" defaultRowHeight="15.75" x14ac:dyDescent="0.25"/>
  <cols>
    <col min="1" max="1" width="18.5703125" style="137" customWidth="1"/>
    <col min="2" max="11" width="26.7109375" style="137"/>
    <col min="12" max="12" width="26.7109375" style="401"/>
    <col min="13" max="16384" width="26.7109375" style="137"/>
  </cols>
  <sheetData>
    <row r="1" spans="1:12" ht="18.75" x14ac:dyDescent="0.25">
      <c r="A1" s="69" t="s">
        <v>169</v>
      </c>
      <c r="B1" s="464" t="s">
        <v>190</v>
      </c>
    </row>
    <row r="2" spans="1:12" ht="18.75" x14ac:dyDescent="0.25">
      <c r="B2" s="465"/>
    </row>
    <row r="3" spans="1:12" x14ac:dyDescent="0.25">
      <c r="A3" s="402"/>
    </row>
    <row r="4" spans="1:12" ht="16.5" thickBot="1" x14ac:dyDescent="0.3">
      <c r="A4" s="403"/>
    </row>
    <row r="5" spans="1:12" x14ac:dyDescent="0.25">
      <c r="A5" s="347"/>
      <c r="B5" s="404" t="s">
        <v>0</v>
      </c>
      <c r="C5" s="405" t="s">
        <v>1</v>
      </c>
      <c r="D5" s="406" t="s">
        <v>2</v>
      </c>
      <c r="E5" s="406" t="s">
        <v>3</v>
      </c>
      <c r="F5" s="406" t="s">
        <v>4</v>
      </c>
      <c r="G5" s="407" t="s">
        <v>5</v>
      </c>
      <c r="H5" s="406" t="s">
        <v>6</v>
      </c>
      <c r="I5" s="405" t="s">
        <v>7</v>
      </c>
      <c r="J5" s="406" t="s">
        <v>8</v>
      </c>
      <c r="K5" s="407" t="s">
        <v>9</v>
      </c>
    </row>
    <row r="6" spans="1:12" x14ac:dyDescent="0.25">
      <c r="A6" s="347"/>
      <c r="B6" s="408" t="s">
        <v>10</v>
      </c>
      <c r="C6" s="409" t="s">
        <v>11</v>
      </c>
      <c r="D6" s="410" t="s">
        <v>12</v>
      </c>
      <c r="E6" s="410" t="s">
        <v>13</v>
      </c>
      <c r="F6" s="410" t="s">
        <v>14</v>
      </c>
      <c r="G6" s="410" t="s">
        <v>15</v>
      </c>
      <c r="H6" s="410" t="s">
        <v>16</v>
      </c>
      <c r="I6" s="409" t="s">
        <v>11</v>
      </c>
      <c r="J6" s="411"/>
      <c r="K6" s="411"/>
    </row>
    <row r="7" spans="1:12" x14ac:dyDescent="0.25">
      <c r="A7" s="347"/>
      <c r="B7" s="412"/>
      <c r="C7" s="409" t="s">
        <v>17</v>
      </c>
      <c r="D7" s="411"/>
      <c r="E7" s="410" t="s">
        <v>11</v>
      </c>
      <c r="F7" s="410" t="s">
        <v>11</v>
      </c>
      <c r="G7" s="411"/>
      <c r="H7" s="413" t="s">
        <v>11</v>
      </c>
      <c r="I7" s="409" t="s">
        <v>18</v>
      </c>
      <c r="J7" s="411"/>
      <c r="K7" s="411"/>
    </row>
    <row r="8" spans="1:12" x14ac:dyDescent="0.25">
      <c r="A8" s="347"/>
      <c r="B8" s="411"/>
      <c r="C8" s="411"/>
      <c r="D8" s="411"/>
      <c r="E8" s="410" t="s">
        <v>19</v>
      </c>
      <c r="F8" s="410" t="s">
        <v>20</v>
      </c>
      <c r="G8" s="411"/>
      <c r="H8" s="410" t="s">
        <v>21</v>
      </c>
      <c r="I8" s="409" t="s">
        <v>22</v>
      </c>
      <c r="J8" s="411"/>
      <c r="K8" s="411"/>
    </row>
    <row r="9" spans="1:12" x14ac:dyDescent="0.25">
      <c r="A9" s="347"/>
      <c r="B9" s="411"/>
      <c r="C9" s="411"/>
      <c r="D9" s="411"/>
      <c r="E9" s="410" t="s">
        <v>23</v>
      </c>
      <c r="F9" s="410" t="s">
        <v>22</v>
      </c>
      <c r="G9" s="411"/>
      <c r="H9" s="410" t="s">
        <v>24</v>
      </c>
      <c r="I9" s="411"/>
      <c r="J9" s="411"/>
      <c r="K9" s="411"/>
    </row>
    <row r="10" spans="1:12" ht="16.5" thickBot="1" x14ac:dyDescent="0.3">
      <c r="A10" s="403"/>
      <c r="B10" s="414">
        <v>-1</v>
      </c>
      <c r="C10" s="414">
        <v>-2</v>
      </c>
      <c r="D10" s="414">
        <v>-3</v>
      </c>
      <c r="E10" s="414">
        <v>-4</v>
      </c>
      <c r="F10" s="414">
        <v>-5</v>
      </c>
      <c r="G10" s="414">
        <v>-6</v>
      </c>
      <c r="H10" s="414">
        <v>-7</v>
      </c>
      <c r="I10" s="414">
        <v>-8</v>
      </c>
      <c r="J10" s="414">
        <v>-9</v>
      </c>
      <c r="K10" s="414">
        <v>-10</v>
      </c>
      <c r="L10" s="401" t="s">
        <v>168</v>
      </c>
    </row>
    <row r="11" spans="1:12" x14ac:dyDescent="0.25">
      <c r="B11" s="415" t="s">
        <v>133</v>
      </c>
      <c r="C11" s="339"/>
      <c r="D11" s="339"/>
      <c r="E11" s="339"/>
      <c r="F11" s="339"/>
      <c r="G11" s="339"/>
      <c r="H11" s="339"/>
      <c r="I11" s="339"/>
      <c r="J11" s="339"/>
      <c r="K11" s="339"/>
    </row>
    <row r="12" spans="1:12" x14ac:dyDescent="0.25">
      <c r="A12" s="416" t="s">
        <v>25</v>
      </c>
      <c r="C12" s="411"/>
      <c r="D12" s="411"/>
      <c r="E12" s="411"/>
      <c r="F12" s="411"/>
      <c r="G12" s="411"/>
      <c r="H12" s="411"/>
      <c r="I12" s="411"/>
      <c r="J12" s="411"/>
      <c r="K12" s="411"/>
    </row>
    <row r="13" spans="1:12" x14ac:dyDescent="0.25">
      <c r="A13" s="417" t="s">
        <v>39</v>
      </c>
      <c r="B13" s="215">
        <v>2.29</v>
      </c>
      <c r="C13" s="81">
        <v>0.06</v>
      </c>
      <c r="D13" s="81">
        <v>0.69</v>
      </c>
      <c r="E13" s="223"/>
      <c r="F13" s="81">
        <v>0.79</v>
      </c>
      <c r="G13" s="418"/>
      <c r="H13" s="81">
        <v>1.42</v>
      </c>
      <c r="I13" s="419">
        <v>0.6</v>
      </c>
      <c r="J13" s="419">
        <v>1.53</v>
      </c>
      <c r="K13" s="419">
        <v>7.38</v>
      </c>
      <c r="L13" s="420">
        <f>K13-SUM(B13:J13)</f>
        <v>0</v>
      </c>
    </row>
    <row r="14" spans="1:12" x14ac:dyDescent="0.25">
      <c r="A14" s="417" t="s">
        <v>40</v>
      </c>
      <c r="B14" s="215">
        <v>2.75</v>
      </c>
      <c r="C14" s="81">
        <v>0.06</v>
      </c>
      <c r="D14" s="81">
        <v>0.84</v>
      </c>
      <c r="E14" s="421"/>
      <c r="F14" s="81">
        <v>1.01</v>
      </c>
      <c r="G14" s="217"/>
      <c r="H14" s="81">
        <v>1.91</v>
      </c>
      <c r="I14" s="419">
        <v>0.64</v>
      </c>
      <c r="J14" s="419">
        <v>2.16</v>
      </c>
      <c r="K14" s="419">
        <v>9.3699999999999992</v>
      </c>
      <c r="L14" s="420">
        <f t="shared" ref="L14:L79" si="0">K14-SUM(B14:J14)</f>
        <v>0</v>
      </c>
    </row>
    <row r="15" spans="1:12" x14ac:dyDescent="0.25">
      <c r="A15" s="417" t="s">
        <v>41</v>
      </c>
      <c r="B15" s="215">
        <v>3.45</v>
      </c>
      <c r="C15" s="81">
        <v>0.1</v>
      </c>
      <c r="D15" s="81">
        <v>1.39</v>
      </c>
      <c r="E15" s="422"/>
      <c r="F15" s="81">
        <v>1.1299999999999999</v>
      </c>
      <c r="G15" s="223"/>
      <c r="H15" s="81">
        <v>1.98</v>
      </c>
      <c r="I15" s="419">
        <v>0.71</v>
      </c>
      <c r="J15" s="419">
        <v>2.4</v>
      </c>
      <c r="K15" s="419">
        <v>11.16</v>
      </c>
      <c r="L15" s="420">
        <f t="shared" si="0"/>
        <v>0</v>
      </c>
    </row>
    <row r="16" spans="1:12" x14ac:dyDescent="0.25">
      <c r="A16" s="423" t="s">
        <v>42</v>
      </c>
      <c r="B16" s="215">
        <v>4.4000000000000004</v>
      </c>
      <c r="C16" s="424">
        <v>0.12</v>
      </c>
      <c r="D16" s="424">
        <v>1.45</v>
      </c>
      <c r="E16" s="217"/>
      <c r="F16" s="424">
        <v>1.3</v>
      </c>
      <c r="G16" s="425"/>
      <c r="H16" s="424">
        <v>2.86</v>
      </c>
      <c r="I16" s="426">
        <v>0.77</v>
      </c>
      <c r="J16" s="426">
        <v>2.82</v>
      </c>
      <c r="K16" s="426">
        <v>13.72</v>
      </c>
      <c r="L16" s="420">
        <f t="shared" si="0"/>
        <v>0</v>
      </c>
    </row>
    <row r="17" spans="1:12" x14ac:dyDescent="0.25">
      <c r="A17" s="417" t="s">
        <v>43</v>
      </c>
      <c r="B17" s="215">
        <v>4.1900000000000004</v>
      </c>
      <c r="C17" s="81">
        <v>0.19</v>
      </c>
      <c r="D17" s="81">
        <v>2.02</v>
      </c>
      <c r="E17" s="223"/>
      <c r="F17" s="81">
        <v>1.76</v>
      </c>
      <c r="G17" s="427"/>
      <c r="H17" s="81">
        <v>3.08</v>
      </c>
      <c r="I17" s="419">
        <v>0.94</v>
      </c>
      <c r="J17" s="419">
        <v>3.82</v>
      </c>
      <c r="K17" s="419">
        <v>16</v>
      </c>
      <c r="L17" s="420">
        <f t="shared" si="0"/>
        <v>0</v>
      </c>
    </row>
    <row r="18" spans="1:12" x14ac:dyDescent="0.25">
      <c r="A18" s="417" t="s">
        <v>44</v>
      </c>
      <c r="B18" s="215">
        <v>4.67</v>
      </c>
      <c r="C18" s="81">
        <v>0.2</v>
      </c>
      <c r="D18" s="81">
        <v>2.46</v>
      </c>
      <c r="E18" s="81">
        <v>0.21</v>
      </c>
      <c r="F18" s="81">
        <v>2.34</v>
      </c>
      <c r="G18" s="223"/>
      <c r="H18" s="81">
        <v>3.12</v>
      </c>
      <c r="I18" s="419">
        <v>1.05</v>
      </c>
      <c r="J18" s="419">
        <v>5.18</v>
      </c>
      <c r="K18" s="419">
        <v>19.23</v>
      </c>
      <c r="L18" s="420">
        <f t="shared" si="0"/>
        <v>0</v>
      </c>
    </row>
    <row r="19" spans="1:12" x14ac:dyDescent="0.25">
      <c r="A19" s="417" t="s">
        <v>45</v>
      </c>
      <c r="B19" s="215">
        <v>4.29</v>
      </c>
      <c r="C19" s="81">
        <v>0.37</v>
      </c>
      <c r="D19" s="81">
        <v>4.74</v>
      </c>
      <c r="E19" s="81">
        <v>0.28000000000000003</v>
      </c>
      <c r="F19" s="81">
        <v>3.23</v>
      </c>
      <c r="G19" s="81">
        <v>0.17</v>
      </c>
      <c r="H19" s="81">
        <v>3.48</v>
      </c>
      <c r="I19" s="419">
        <v>1.29</v>
      </c>
      <c r="J19" s="419">
        <v>7.2</v>
      </c>
      <c r="K19" s="419">
        <v>25.05</v>
      </c>
      <c r="L19" s="420">
        <f t="shared" si="0"/>
        <v>0</v>
      </c>
    </row>
    <row r="20" spans="1:12" x14ac:dyDescent="0.25">
      <c r="A20" s="417" t="s">
        <v>46</v>
      </c>
      <c r="B20" s="215">
        <v>4.9400000000000004</v>
      </c>
      <c r="C20" s="81">
        <v>0.48</v>
      </c>
      <c r="D20" s="81">
        <v>6.68</v>
      </c>
      <c r="E20" s="81">
        <v>0.5</v>
      </c>
      <c r="F20" s="81">
        <v>3.96</v>
      </c>
      <c r="G20" s="81">
        <v>3.5</v>
      </c>
      <c r="H20" s="81">
        <v>4.41</v>
      </c>
      <c r="I20" s="419">
        <v>1.83</v>
      </c>
      <c r="J20" s="419">
        <v>8.7899999999999991</v>
      </c>
      <c r="K20" s="419">
        <v>35.090000000000003</v>
      </c>
      <c r="L20" s="420">
        <f t="shared" si="0"/>
        <v>0</v>
      </c>
    </row>
    <row r="21" spans="1:12" x14ac:dyDescent="0.25">
      <c r="A21" s="417" t="s">
        <v>47</v>
      </c>
      <c r="B21" s="215">
        <v>6.43</v>
      </c>
      <c r="C21" s="81">
        <v>0.89</v>
      </c>
      <c r="D21" s="81">
        <v>8.85</v>
      </c>
      <c r="E21" s="81">
        <v>1.1599999999999999</v>
      </c>
      <c r="F21" s="81">
        <v>2.91</v>
      </c>
      <c r="G21" s="428">
        <v>13.5</v>
      </c>
      <c r="H21" s="81">
        <v>4.62</v>
      </c>
      <c r="I21" s="419">
        <v>2.1800000000000002</v>
      </c>
      <c r="J21" s="419">
        <v>6.34</v>
      </c>
      <c r="K21" s="419">
        <v>46.88</v>
      </c>
      <c r="L21" s="420">
        <f t="shared" si="0"/>
        <v>0</v>
      </c>
    </row>
    <row r="22" spans="1:12" x14ac:dyDescent="0.25">
      <c r="A22" s="417" t="s">
        <v>48</v>
      </c>
      <c r="B22" s="215">
        <v>7.21</v>
      </c>
      <c r="C22" s="81">
        <v>1.19</v>
      </c>
      <c r="D22" s="81">
        <v>12.35</v>
      </c>
      <c r="E22" s="81">
        <v>2.58</v>
      </c>
      <c r="F22" s="81">
        <v>2.62</v>
      </c>
      <c r="G22" s="81">
        <v>8.44</v>
      </c>
      <c r="H22" s="81">
        <v>7.8</v>
      </c>
      <c r="I22" s="419">
        <v>2.4500000000000002</v>
      </c>
      <c r="J22" s="419">
        <v>8.65</v>
      </c>
      <c r="K22" s="419">
        <v>53.29</v>
      </c>
      <c r="L22" s="420">
        <f t="shared" si="0"/>
        <v>0</v>
      </c>
    </row>
    <row r="23" spans="1:12" x14ac:dyDescent="0.25">
      <c r="A23" s="429"/>
      <c r="B23" s="215"/>
      <c r="C23" s="430"/>
      <c r="D23" s="430"/>
      <c r="E23" s="430"/>
      <c r="F23" s="430"/>
      <c r="G23" s="430"/>
      <c r="H23" s="430"/>
      <c r="I23" s="431"/>
      <c r="J23" s="431"/>
      <c r="K23" s="431"/>
      <c r="L23" s="420"/>
    </row>
    <row r="24" spans="1:12" x14ac:dyDescent="0.25">
      <c r="A24" s="432" t="s">
        <v>26</v>
      </c>
      <c r="C24" s="411"/>
      <c r="D24" s="411"/>
      <c r="E24" s="411"/>
      <c r="F24" s="411"/>
      <c r="G24" s="411"/>
      <c r="H24" s="411"/>
      <c r="I24" s="411"/>
      <c r="J24" s="411"/>
      <c r="K24" s="411"/>
      <c r="L24" s="420"/>
    </row>
    <row r="25" spans="1:12" x14ac:dyDescent="0.25">
      <c r="A25" s="417" t="s">
        <v>86</v>
      </c>
      <c r="B25" s="215">
        <v>8.1</v>
      </c>
      <c r="C25" s="81">
        <v>1.21</v>
      </c>
      <c r="D25" s="81">
        <v>12.83</v>
      </c>
      <c r="E25" s="81">
        <v>2.67</v>
      </c>
      <c r="F25" s="81">
        <v>2.69</v>
      </c>
      <c r="G25" s="80">
        <v>8.7799999999999994</v>
      </c>
      <c r="H25" s="81">
        <v>7.96</v>
      </c>
      <c r="I25" s="419">
        <v>2.62</v>
      </c>
      <c r="J25" s="419">
        <v>8.82</v>
      </c>
      <c r="K25" s="419">
        <v>55.68</v>
      </c>
      <c r="L25" s="420">
        <f t="shared" si="0"/>
        <v>0</v>
      </c>
    </row>
    <row r="26" spans="1:12" x14ac:dyDescent="0.25">
      <c r="A26" s="429"/>
      <c r="B26" s="215"/>
      <c r="C26" s="430"/>
      <c r="D26" s="430"/>
      <c r="E26" s="430"/>
      <c r="F26" s="430"/>
      <c r="G26" s="430"/>
      <c r="H26" s="430"/>
      <c r="I26" s="431"/>
      <c r="J26" s="431"/>
      <c r="K26" s="431"/>
      <c r="L26" s="420"/>
    </row>
    <row r="27" spans="1:12" x14ac:dyDescent="0.25">
      <c r="B27" s="433" t="s">
        <v>132</v>
      </c>
      <c r="C27" s="434"/>
      <c r="D27" s="435"/>
      <c r="E27" s="411"/>
      <c r="F27" s="411"/>
      <c r="G27" s="411"/>
      <c r="H27" s="411"/>
      <c r="I27" s="411"/>
      <c r="J27" s="411"/>
      <c r="L27" s="420"/>
    </row>
    <row r="28" spans="1:12" x14ac:dyDescent="0.25">
      <c r="A28" s="417">
        <v>1851</v>
      </c>
      <c r="B28" s="136">
        <v>9.1</v>
      </c>
      <c r="C28" s="110">
        <v>1.8</v>
      </c>
      <c r="D28" s="110">
        <v>11.4</v>
      </c>
      <c r="E28" s="113">
        <v>2.7</v>
      </c>
      <c r="F28" s="110">
        <v>2</v>
      </c>
      <c r="G28" s="110">
        <v>12</v>
      </c>
      <c r="H28" s="110">
        <v>6.4</v>
      </c>
      <c r="I28" s="126">
        <v>2</v>
      </c>
      <c r="J28" s="126">
        <v>10.8</v>
      </c>
      <c r="K28" s="126">
        <v>58.2</v>
      </c>
      <c r="L28" s="420">
        <f t="shared" si="0"/>
        <v>0</v>
      </c>
    </row>
    <row r="29" spans="1:12" x14ac:dyDescent="0.25">
      <c r="A29" s="417">
        <v>1852</v>
      </c>
      <c r="B29" s="136">
        <v>9.1</v>
      </c>
      <c r="C29" s="110">
        <v>2</v>
      </c>
      <c r="D29" s="110">
        <v>12.7</v>
      </c>
      <c r="E29" s="110">
        <v>2.2999999999999998</v>
      </c>
      <c r="F29" s="110">
        <v>2.5</v>
      </c>
      <c r="G29" s="110">
        <v>11.3</v>
      </c>
      <c r="H29" s="110">
        <v>6.9</v>
      </c>
      <c r="I29" s="126">
        <v>2.4</v>
      </c>
      <c r="J29" s="126">
        <v>14.7</v>
      </c>
      <c r="K29" s="126">
        <v>63.9</v>
      </c>
      <c r="L29" s="420">
        <f t="shared" si="0"/>
        <v>0</v>
      </c>
    </row>
    <row r="30" spans="1:12" x14ac:dyDescent="0.25">
      <c r="A30" s="417">
        <v>1853</v>
      </c>
      <c r="B30" s="136">
        <v>8.1999999999999993</v>
      </c>
      <c r="C30" s="110">
        <v>1.5</v>
      </c>
      <c r="D30" s="110">
        <v>13.6</v>
      </c>
      <c r="E30" s="110">
        <v>2.9</v>
      </c>
      <c r="F30" s="110">
        <v>2.5</v>
      </c>
      <c r="G30" s="110">
        <v>10.6</v>
      </c>
      <c r="H30" s="110">
        <v>7.1</v>
      </c>
      <c r="I30" s="126">
        <v>2.2999999999999998</v>
      </c>
      <c r="J30" s="126">
        <v>14.5</v>
      </c>
      <c r="K30" s="126">
        <v>63.3</v>
      </c>
      <c r="L30" s="420">
        <f t="shared" si="0"/>
        <v>0.10000000000000142</v>
      </c>
    </row>
    <row r="31" spans="1:12" x14ac:dyDescent="0.25">
      <c r="A31" s="417">
        <v>1854</v>
      </c>
      <c r="B31" s="136">
        <v>8.1999999999999993</v>
      </c>
      <c r="C31" s="110">
        <v>0.5</v>
      </c>
      <c r="D31" s="110">
        <v>15.8</v>
      </c>
      <c r="E31" s="113">
        <v>3.3</v>
      </c>
      <c r="F31" s="110">
        <v>2.9</v>
      </c>
      <c r="G31" s="110">
        <v>13</v>
      </c>
      <c r="H31" s="110">
        <v>7.9</v>
      </c>
      <c r="I31" s="126">
        <v>2.5</v>
      </c>
      <c r="J31" s="126">
        <v>9.6999999999999993</v>
      </c>
      <c r="K31" s="126">
        <v>63.8</v>
      </c>
      <c r="L31" s="420">
        <f t="shared" si="0"/>
        <v>0</v>
      </c>
    </row>
    <row r="32" spans="1:12" x14ac:dyDescent="0.25">
      <c r="A32" s="417">
        <v>1855</v>
      </c>
      <c r="B32" s="136">
        <v>8.4</v>
      </c>
      <c r="C32" s="110">
        <v>0.8</v>
      </c>
      <c r="D32" s="110">
        <v>15.1</v>
      </c>
      <c r="E32" s="110">
        <v>2.7</v>
      </c>
      <c r="F32" s="110">
        <v>3</v>
      </c>
      <c r="G32" s="110">
        <v>11.5</v>
      </c>
      <c r="H32" s="110">
        <v>9.1</v>
      </c>
      <c r="I32" s="126">
        <v>3.2</v>
      </c>
      <c r="J32" s="126">
        <v>7.6</v>
      </c>
      <c r="K32" s="126">
        <v>61.4</v>
      </c>
      <c r="L32" s="420">
        <f t="shared" si="0"/>
        <v>0</v>
      </c>
    </row>
    <row r="33" spans="1:12" x14ac:dyDescent="0.25">
      <c r="A33" s="417">
        <v>1856</v>
      </c>
      <c r="B33" s="136">
        <v>8.6</v>
      </c>
      <c r="C33" s="110">
        <v>1.6</v>
      </c>
      <c r="D33" s="104">
        <v>13.2</v>
      </c>
      <c r="E33" s="110">
        <v>2.7</v>
      </c>
      <c r="F33" s="110">
        <v>3</v>
      </c>
      <c r="G33" s="110">
        <v>9</v>
      </c>
      <c r="H33" s="436">
        <v>7.3</v>
      </c>
      <c r="I33" s="126">
        <v>3</v>
      </c>
      <c r="J33" s="126">
        <v>8</v>
      </c>
      <c r="K33" s="126">
        <v>56.4</v>
      </c>
      <c r="L33" s="420">
        <f t="shared" si="0"/>
        <v>0</v>
      </c>
    </row>
    <row r="34" spans="1:12" x14ac:dyDescent="0.25">
      <c r="A34" s="417">
        <v>1857</v>
      </c>
      <c r="B34" s="136">
        <v>8.9</v>
      </c>
      <c r="C34" s="110">
        <v>1.3</v>
      </c>
      <c r="D34" s="110">
        <v>10.4</v>
      </c>
      <c r="E34" s="110">
        <v>2.8</v>
      </c>
      <c r="F34" s="110">
        <v>3.2</v>
      </c>
      <c r="G34" s="110">
        <v>9.8000000000000007</v>
      </c>
      <c r="H34" s="110">
        <v>7.6</v>
      </c>
      <c r="I34" s="126">
        <v>3.2</v>
      </c>
      <c r="J34" s="126">
        <v>7.6</v>
      </c>
      <c r="K34" s="126">
        <v>54.8</v>
      </c>
      <c r="L34" s="420">
        <f t="shared" si="0"/>
        <v>0</v>
      </c>
    </row>
    <row r="35" spans="1:12" x14ac:dyDescent="0.25">
      <c r="A35" s="417">
        <v>1858</v>
      </c>
      <c r="B35" s="136">
        <v>9.6</v>
      </c>
      <c r="C35" s="110">
        <v>0.5</v>
      </c>
      <c r="D35" s="110">
        <v>10</v>
      </c>
      <c r="E35" s="110">
        <v>3.5</v>
      </c>
      <c r="F35" s="110">
        <v>3.5</v>
      </c>
      <c r="G35" s="110">
        <v>9.6</v>
      </c>
      <c r="H35" s="110">
        <v>7.1</v>
      </c>
      <c r="I35" s="126">
        <v>3</v>
      </c>
      <c r="J35" s="126">
        <v>8.4</v>
      </c>
      <c r="K35" s="126">
        <v>55.2</v>
      </c>
      <c r="L35" s="420">
        <f t="shared" si="0"/>
        <v>0</v>
      </c>
    </row>
    <row r="36" spans="1:12" x14ac:dyDescent="0.25">
      <c r="A36" s="417">
        <v>1859</v>
      </c>
      <c r="B36" s="136">
        <v>9.8000000000000007</v>
      </c>
      <c r="C36" s="110">
        <v>2</v>
      </c>
      <c r="D36" s="110">
        <v>11</v>
      </c>
      <c r="E36" s="110">
        <v>3</v>
      </c>
      <c r="F36" s="113">
        <v>3.5</v>
      </c>
      <c r="G36" s="110">
        <v>10.9</v>
      </c>
      <c r="H36" s="437">
        <v>7.2</v>
      </c>
      <c r="I36" s="126">
        <v>3.5</v>
      </c>
      <c r="J36" s="126">
        <v>9.1</v>
      </c>
      <c r="K36" s="126">
        <v>60</v>
      </c>
      <c r="L36" s="420">
        <f t="shared" si="0"/>
        <v>0</v>
      </c>
    </row>
    <row r="37" spans="1:12" x14ac:dyDescent="0.25">
      <c r="A37" s="417">
        <v>1860</v>
      </c>
      <c r="B37" s="136">
        <v>9.9</v>
      </c>
      <c r="C37" s="110">
        <v>2.8</v>
      </c>
      <c r="D37" s="110">
        <v>12.7</v>
      </c>
      <c r="E37" s="110">
        <v>3.3</v>
      </c>
      <c r="F37" s="110">
        <v>3.7</v>
      </c>
      <c r="G37" s="110">
        <v>11.4</v>
      </c>
      <c r="H37" s="437">
        <v>7.4</v>
      </c>
      <c r="I37" s="126">
        <v>4.0999999999999996</v>
      </c>
      <c r="J37" s="126">
        <v>8.9</v>
      </c>
      <c r="K37" s="126">
        <v>64.2</v>
      </c>
      <c r="L37" s="420">
        <f>K37-SUM(B37:J37)</f>
        <v>0</v>
      </c>
    </row>
    <row r="38" spans="1:12" x14ac:dyDescent="0.25">
      <c r="A38" s="417">
        <v>1861</v>
      </c>
      <c r="B38" s="136">
        <v>10.7</v>
      </c>
      <c r="C38" s="110">
        <v>2</v>
      </c>
      <c r="D38" s="110">
        <v>12.9</v>
      </c>
      <c r="E38" s="110">
        <v>2.2000000000000002</v>
      </c>
      <c r="F38" s="110">
        <v>4.3</v>
      </c>
      <c r="G38" s="110">
        <v>16</v>
      </c>
      <c r="H38" s="110">
        <v>8.3000000000000007</v>
      </c>
      <c r="I38" s="126">
        <v>4.2</v>
      </c>
      <c r="J38" s="126">
        <v>9.6999999999999993</v>
      </c>
      <c r="K38" s="126">
        <v>70.400000000000006</v>
      </c>
      <c r="L38" s="420">
        <f t="shared" si="0"/>
        <v>9.9999999999994316E-2</v>
      </c>
    </row>
    <row r="39" spans="1:12" x14ac:dyDescent="0.25">
      <c r="A39" s="417">
        <v>1862</v>
      </c>
      <c r="B39" s="136">
        <v>11.2</v>
      </c>
      <c r="C39" s="110">
        <v>1.4</v>
      </c>
      <c r="D39" s="110">
        <v>14.3</v>
      </c>
      <c r="E39" s="110">
        <v>1.9</v>
      </c>
      <c r="F39" s="110">
        <v>4.5999999999999996</v>
      </c>
      <c r="G39" s="110">
        <v>16.8</v>
      </c>
      <c r="H39" s="110">
        <v>9.4</v>
      </c>
      <c r="I39" s="126">
        <v>4.4000000000000004</v>
      </c>
      <c r="J39" s="126">
        <v>11.7</v>
      </c>
      <c r="K39" s="126">
        <v>75.8</v>
      </c>
      <c r="L39" s="420">
        <f t="shared" si="0"/>
        <v>9.9999999999994316E-2</v>
      </c>
    </row>
    <row r="40" spans="1:12" x14ac:dyDescent="0.25">
      <c r="A40" s="417">
        <v>1863</v>
      </c>
      <c r="B40" s="136">
        <v>11.6</v>
      </c>
      <c r="C40" s="110">
        <v>2.2000000000000002</v>
      </c>
      <c r="D40" s="110">
        <v>14.8</v>
      </c>
      <c r="E40" s="110">
        <v>2.4</v>
      </c>
      <c r="F40" s="110">
        <v>4.8</v>
      </c>
      <c r="G40" s="110">
        <v>20</v>
      </c>
      <c r="H40" s="110">
        <v>12.4</v>
      </c>
      <c r="I40" s="126">
        <v>4.4000000000000004</v>
      </c>
      <c r="J40" s="126">
        <v>12.9</v>
      </c>
      <c r="K40" s="126">
        <v>85.5</v>
      </c>
      <c r="L40" s="420">
        <f t="shared" si="0"/>
        <v>0</v>
      </c>
    </row>
    <row r="41" spans="1:12" x14ac:dyDescent="0.25">
      <c r="A41" s="417">
        <v>1864</v>
      </c>
      <c r="B41" s="136">
        <v>11.3</v>
      </c>
      <c r="C41" s="113">
        <v>2.5</v>
      </c>
      <c r="D41" s="110">
        <v>16.8</v>
      </c>
      <c r="E41" s="110">
        <v>2.1</v>
      </c>
      <c r="F41" s="110">
        <v>5.5</v>
      </c>
      <c r="G41" s="110">
        <v>22.7</v>
      </c>
      <c r="H41" s="110">
        <v>13.3</v>
      </c>
      <c r="I41" s="126">
        <v>4.4000000000000004</v>
      </c>
      <c r="J41" s="126">
        <v>13.8</v>
      </c>
      <c r="K41" s="437">
        <v>92.5</v>
      </c>
      <c r="L41" s="420">
        <f t="shared" si="0"/>
        <v>9.9999999999994316E-2</v>
      </c>
    </row>
    <row r="42" spans="1:12" x14ac:dyDescent="0.25">
      <c r="A42" s="417">
        <v>1865</v>
      </c>
      <c r="B42" s="136">
        <v>11.3</v>
      </c>
      <c r="C42" s="113">
        <v>2.5</v>
      </c>
      <c r="D42" s="110">
        <v>16.100000000000001</v>
      </c>
      <c r="E42" s="437">
        <v>4.3</v>
      </c>
      <c r="F42" s="110">
        <v>6.1</v>
      </c>
      <c r="G42" s="110">
        <v>26.7</v>
      </c>
      <c r="H42" s="110">
        <v>12.1</v>
      </c>
      <c r="I42" s="126">
        <v>4.3</v>
      </c>
      <c r="J42" s="438">
        <v>12.4</v>
      </c>
      <c r="K42" s="126">
        <v>96</v>
      </c>
      <c r="L42" s="420">
        <f t="shared" si="0"/>
        <v>0.20000000000000284</v>
      </c>
    </row>
    <row r="43" spans="1:12" x14ac:dyDescent="0.25">
      <c r="A43" s="417">
        <v>1866</v>
      </c>
      <c r="B43" s="136">
        <v>11.6</v>
      </c>
      <c r="C43" s="110">
        <v>3</v>
      </c>
      <c r="D43" s="110">
        <v>15.2</v>
      </c>
      <c r="E43" s="110">
        <v>3.3</v>
      </c>
      <c r="F43" s="110">
        <v>6.1</v>
      </c>
      <c r="G43" s="110">
        <v>23.2</v>
      </c>
      <c r="H43" s="110">
        <v>11.6</v>
      </c>
      <c r="I43" s="126">
        <v>4.9000000000000004</v>
      </c>
      <c r="J43" s="126">
        <v>13.5</v>
      </c>
      <c r="K43" s="126">
        <v>92.3</v>
      </c>
      <c r="L43" s="420">
        <f t="shared" si="0"/>
        <v>-9.9999999999994316E-2</v>
      </c>
    </row>
    <row r="44" spans="1:12" x14ac:dyDescent="0.25">
      <c r="A44" s="417">
        <v>1867</v>
      </c>
      <c r="B44" s="136">
        <v>12.4</v>
      </c>
      <c r="C44" s="110">
        <v>2.6</v>
      </c>
      <c r="D44" s="110">
        <v>12.9</v>
      </c>
      <c r="E44" s="110">
        <v>4.0999999999999996</v>
      </c>
      <c r="F44" s="110">
        <v>6.8</v>
      </c>
      <c r="G44" s="110">
        <v>15.8</v>
      </c>
      <c r="H44" s="110">
        <v>9.8000000000000007</v>
      </c>
      <c r="I44" s="126">
        <v>5</v>
      </c>
      <c r="J44" s="438">
        <v>15.5</v>
      </c>
      <c r="K44" s="126">
        <v>84.7</v>
      </c>
      <c r="L44" s="420">
        <f t="shared" si="0"/>
        <v>-0.19999999999998863</v>
      </c>
    </row>
    <row r="45" spans="1:12" x14ac:dyDescent="0.25">
      <c r="A45" s="417">
        <v>1868</v>
      </c>
      <c r="B45" s="136">
        <v>12.8</v>
      </c>
      <c r="C45" s="110">
        <v>1</v>
      </c>
      <c r="D45" s="110">
        <v>13.6</v>
      </c>
      <c r="E45" s="110">
        <v>4</v>
      </c>
      <c r="F45" s="113">
        <v>7.4</v>
      </c>
      <c r="G45" s="110">
        <v>11.2</v>
      </c>
      <c r="H45" s="110">
        <v>10.3</v>
      </c>
      <c r="I45" s="126">
        <v>4.5</v>
      </c>
      <c r="J45" s="126">
        <v>17.399999999999999</v>
      </c>
      <c r="K45" s="126">
        <v>82.2</v>
      </c>
      <c r="L45" s="420">
        <f t="shared" si="0"/>
        <v>0</v>
      </c>
    </row>
    <row r="46" spans="1:12" x14ac:dyDescent="0.25">
      <c r="A46" s="417">
        <v>1869</v>
      </c>
      <c r="B46" s="136">
        <v>12.5</v>
      </c>
      <c r="C46" s="110">
        <v>0.9</v>
      </c>
      <c r="D46" s="110">
        <v>14.1</v>
      </c>
      <c r="E46" s="110">
        <v>4.0999999999999996</v>
      </c>
      <c r="F46" s="437">
        <v>7.4</v>
      </c>
      <c r="G46" s="110">
        <v>9.8000000000000007</v>
      </c>
      <c r="H46" s="110">
        <v>10</v>
      </c>
      <c r="I46" s="126">
        <v>4.5</v>
      </c>
      <c r="J46" s="126">
        <v>19.100000000000001</v>
      </c>
      <c r="K46" s="126">
        <v>82.4</v>
      </c>
      <c r="L46" s="439">
        <f t="shared" si="0"/>
        <v>0</v>
      </c>
    </row>
    <row r="47" spans="1:12" x14ac:dyDescent="0.25">
      <c r="A47" s="417">
        <v>1870</v>
      </c>
      <c r="B47" s="136">
        <v>12.5</v>
      </c>
      <c r="C47" s="110">
        <v>1.7</v>
      </c>
      <c r="D47" s="110">
        <v>16.7</v>
      </c>
      <c r="E47" s="110">
        <v>4.5999999999999996</v>
      </c>
      <c r="F47" s="440">
        <v>7.7</v>
      </c>
      <c r="G47" s="110">
        <v>10.1</v>
      </c>
      <c r="H47" s="110">
        <v>11.7</v>
      </c>
      <c r="I47" s="126">
        <v>4.8</v>
      </c>
      <c r="J47" s="126">
        <v>20.6</v>
      </c>
      <c r="K47" s="126">
        <v>90.4</v>
      </c>
      <c r="L47" s="420">
        <f t="shared" si="0"/>
        <v>0</v>
      </c>
    </row>
    <row r="48" spans="1:12" x14ac:dyDescent="0.25">
      <c r="A48" s="417">
        <v>1871</v>
      </c>
      <c r="B48" s="136">
        <v>12.2</v>
      </c>
      <c r="C48" s="113">
        <v>3.4</v>
      </c>
      <c r="D48" s="110">
        <v>19</v>
      </c>
      <c r="E48" s="110">
        <v>3.5</v>
      </c>
      <c r="F48" s="110">
        <v>8.4</v>
      </c>
      <c r="G48" s="110">
        <v>12.8</v>
      </c>
      <c r="H48" s="110">
        <v>14</v>
      </c>
      <c r="I48" s="126">
        <v>5.6</v>
      </c>
      <c r="J48" s="126">
        <v>21.2</v>
      </c>
      <c r="K48" s="126">
        <v>100.1</v>
      </c>
      <c r="L48" s="420">
        <f t="shared" si="0"/>
        <v>0</v>
      </c>
    </row>
    <row r="49" spans="1:12" x14ac:dyDescent="0.25">
      <c r="A49" s="417">
        <v>1872</v>
      </c>
      <c r="B49" s="136">
        <v>11.2</v>
      </c>
      <c r="C49" s="110">
        <v>4.9000000000000004</v>
      </c>
      <c r="D49" s="110">
        <v>20</v>
      </c>
      <c r="E49" s="110">
        <v>3.3</v>
      </c>
      <c r="F49" s="110">
        <v>8.9</v>
      </c>
      <c r="G49" s="110">
        <v>13.8</v>
      </c>
      <c r="H49" s="110">
        <v>16.100000000000001</v>
      </c>
      <c r="I49" s="126">
        <v>6.2</v>
      </c>
      <c r="J49" s="126">
        <v>22.9</v>
      </c>
      <c r="K49" s="126">
        <v>107.3</v>
      </c>
      <c r="L49" s="420">
        <f t="shared" si="0"/>
        <v>0</v>
      </c>
    </row>
    <row r="50" spans="1:12" x14ac:dyDescent="0.25">
      <c r="A50" s="423">
        <v>1873</v>
      </c>
      <c r="B50" s="136">
        <v>10.7</v>
      </c>
      <c r="C50" s="112">
        <v>5.6</v>
      </c>
      <c r="D50" s="112">
        <v>17.5</v>
      </c>
      <c r="E50" s="112">
        <v>3</v>
      </c>
      <c r="F50" s="112">
        <v>9.4</v>
      </c>
      <c r="G50" s="112">
        <v>15</v>
      </c>
      <c r="H50" s="112">
        <v>14.9</v>
      </c>
      <c r="I50" s="125">
        <v>7.3</v>
      </c>
      <c r="J50" s="125">
        <v>21.2</v>
      </c>
      <c r="K50" s="125">
        <v>104.5</v>
      </c>
      <c r="L50" s="420">
        <f t="shared" si="0"/>
        <v>-9.9999999999994316E-2</v>
      </c>
    </row>
    <row r="51" spans="1:12" x14ac:dyDescent="0.25">
      <c r="A51" s="417">
        <v>1874</v>
      </c>
      <c r="B51" s="136">
        <v>10.8</v>
      </c>
      <c r="C51" s="110">
        <v>4.3</v>
      </c>
      <c r="D51" s="110">
        <v>19.899999999999999</v>
      </c>
      <c r="E51" s="110">
        <v>4</v>
      </c>
      <c r="F51" s="110">
        <v>10.4</v>
      </c>
      <c r="G51" s="110">
        <v>18.399999999999999</v>
      </c>
      <c r="H51" s="113">
        <v>17.3</v>
      </c>
      <c r="I51" s="126">
        <v>9.6</v>
      </c>
      <c r="J51" s="126">
        <v>24.6</v>
      </c>
      <c r="K51" s="126">
        <v>119.3</v>
      </c>
      <c r="L51" s="420">
        <f t="shared" si="0"/>
        <v>0</v>
      </c>
    </row>
    <row r="52" spans="1:12" x14ac:dyDescent="0.25">
      <c r="A52" s="423">
        <v>1875</v>
      </c>
      <c r="B52" s="136">
        <v>11.4</v>
      </c>
      <c r="C52" s="112">
        <v>3.3</v>
      </c>
      <c r="D52" s="129">
        <v>22.2</v>
      </c>
      <c r="E52" s="112">
        <v>4.4000000000000004</v>
      </c>
      <c r="F52" s="112">
        <v>11.6</v>
      </c>
      <c r="G52" s="112">
        <v>19.5</v>
      </c>
      <c r="H52" s="112">
        <v>14.8</v>
      </c>
      <c r="I52" s="125">
        <v>8.1</v>
      </c>
      <c r="J52" s="125">
        <v>30.8</v>
      </c>
      <c r="K52" s="125">
        <v>126</v>
      </c>
      <c r="L52" s="420">
        <f t="shared" si="0"/>
        <v>-9.9999999999994316E-2</v>
      </c>
    </row>
    <row r="53" spans="1:12" x14ac:dyDescent="0.25">
      <c r="A53" s="423">
        <v>1876</v>
      </c>
      <c r="B53" s="136">
        <v>11.2</v>
      </c>
      <c r="C53" s="112">
        <v>1.9</v>
      </c>
      <c r="D53" s="112">
        <v>25.7</v>
      </c>
      <c r="E53" s="112">
        <v>4.5</v>
      </c>
      <c r="F53" s="112">
        <v>12.2</v>
      </c>
      <c r="G53" s="112">
        <v>18.899999999999999</v>
      </c>
      <c r="H53" s="117">
        <v>13.5</v>
      </c>
      <c r="I53" s="125">
        <v>9.5</v>
      </c>
      <c r="J53" s="125">
        <v>34.799999999999997</v>
      </c>
      <c r="K53" s="125">
        <v>132.30000000000001</v>
      </c>
      <c r="L53" s="420">
        <f t="shared" si="0"/>
        <v>0.10000000000002274</v>
      </c>
    </row>
    <row r="54" spans="1:12" x14ac:dyDescent="0.25">
      <c r="A54" s="423">
        <v>1877</v>
      </c>
      <c r="B54" s="136">
        <v>10.9</v>
      </c>
      <c r="C54" s="441">
        <v>1</v>
      </c>
      <c r="D54" s="112">
        <v>26.1</v>
      </c>
      <c r="E54" s="112">
        <v>5</v>
      </c>
      <c r="F54" s="104">
        <v>11.4</v>
      </c>
      <c r="G54" s="112">
        <v>17.2</v>
      </c>
      <c r="H54" s="112">
        <v>16.8</v>
      </c>
      <c r="I54" s="125">
        <v>10.8</v>
      </c>
      <c r="J54" s="125">
        <v>33.200000000000003</v>
      </c>
      <c r="K54" s="125">
        <v>132.4</v>
      </c>
      <c r="L54" s="420">
        <f t="shared" si="0"/>
        <v>0</v>
      </c>
    </row>
    <row r="55" spans="1:12" x14ac:dyDescent="0.25">
      <c r="A55" s="423">
        <v>1878</v>
      </c>
      <c r="B55" s="136">
        <v>10.8</v>
      </c>
      <c r="C55" s="112">
        <v>0.4</v>
      </c>
      <c r="D55" s="112">
        <v>21.7</v>
      </c>
      <c r="E55" s="112">
        <v>5.6</v>
      </c>
      <c r="F55" s="112">
        <v>10.7</v>
      </c>
      <c r="G55" s="112">
        <v>16.5</v>
      </c>
      <c r="H55" s="112">
        <v>18.2</v>
      </c>
      <c r="I55" s="442">
        <v>10.7</v>
      </c>
      <c r="J55" s="125">
        <v>29.1</v>
      </c>
      <c r="K55" s="125">
        <v>123.6</v>
      </c>
      <c r="L55" s="420">
        <f t="shared" si="0"/>
        <v>-0.10000000000002274</v>
      </c>
    </row>
    <row r="56" spans="1:12" x14ac:dyDescent="0.25">
      <c r="A56" s="423">
        <v>1879</v>
      </c>
      <c r="B56" s="136">
        <v>11</v>
      </c>
      <c r="C56" s="129">
        <v>0.5</v>
      </c>
      <c r="D56" s="117">
        <v>20.7</v>
      </c>
      <c r="E56" s="117">
        <v>5.0999999999999996</v>
      </c>
      <c r="F56" s="117">
        <v>9.9</v>
      </c>
      <c r="G56" s="112">
        <v>14.3</v>
      </c>
      <c r="H56" s="117">
        <v>17.7</v>
      </c>
      <c r="I56" s="442">
        <v>11.3</v>
      </c>
      <c r="J56" s="125">
        <v>23.5</v>
      </c>
      <c r="K56" s="125">
        <v>114</v>
      </c>
      <c r="L56" s="420">
        <f t="shared" si="0"/>
        <v>0</v>
      </c>
    </row>
    <row r="57" spans="1:12" ht="16.5" thickBot="1" x14ac:dyDescent="0.3">
      <c r="A57" s="443">
        <v>1880</v>
      </c>
      <c r="B57" s="136">
        <v>10.9</v>
      </c>
      <c r="C57" s="444">
        <v>1.7</v>
      </c>
      <c r="D57" s="110">
        <v>17.899999999999999</v>
      </c>
      <c r="E57" s="110">
        <v>3.8</v>
      </c>
      <c r="F57" s="110">
        <v>8.5</v>
      </c>
      <c r="G57" s="110">
        <v>13.8</v>
      </c>
      <c r="H57" s="110">
        <v>19.100000000000001</v>
      </c>
      <c r="I57" s="445">
        <v>11.5</v>
      </c>
      <c r="J57" s="126">
        <v>22.5</v>
      </c>
      <c r="K57" s="126">
        <v>109.7</v>
      </c>
      <c r="L57" s="420">
        <f t="shared" si="0"/>
        <v>0</v>
      </c>
    </row>
    <row r="58" spans="1:12" x14ac:dyDescent="0.25">
      <c r="A58" s="446">
        <v>1881</v>
      </c>
      <c r="B58" s="447">
        <v>11.3</v>
      </c>
      <c r="C58" s="447">
        <v>3</v>
      </c>
      <c r="D58" s="448">
        <v>19</v>
      </c>
      <c r="E58" s="447">
        <v>3.6</v>
      </c>
      <c r="F58" s="449">
        <v>7.7</v>
      </c>
      <c r="G58" s="447">
        <v>16.600000000000001</v>
      </c>
      <c r="H58" s="447">
        <v>20.5</v>
      </c>
      <c r="I58" s="447">
        <v>10.7</v>
      </c>
      <c r="J58" s="447">
        <v>23.9</v>
      </c>
      <c r="K58" s="447">
        <v>116.2</v>
      </c>
      <c r="L58" s="420">
        <f t="shared" si="0"/>
        <v>-0.10000000000000853</v>
      </c>
    </row>
    <row r="59" spans="1:12" x14ac:dyDescent="0.25">
      <c r="A59" s="450">
        <v>1882</v>
      </c>
      <c r="B59" s="110">
        <v>11.5</v>
      </c>
      <c r="C59" s="110">
        <v>3.2</v>
      </c>
      <c r="D59" s="440">
        <v>16.600000000000001</v>
      </c>
      <c r="E59" s="110">
        <v>3.7</v>
      </c>
      <c r="F59" s="110">
        <v>6.9</v>
      </c>
      <c r="G59" s="110">
        <v>16</v>
      </c>
      <c r="H59" s="110">
        <v>25.1</v>
      </c>
      <c r="I59" s="110">
        <v>8.1999999999999993</v>
      </c>
      <c r="J59" s="110">
        <v>23.4</v>
      </c>
      <c r="K59" s="110">
        <v>114.5</v>
      </c>
      <c r="L59" s="420">
        <f t="shared" si="0"/>
        <v>-9.9999999999994316E-2</v>
      </c>
    </row>
    <row r="60" spans="1:12" x14ac:dyDescent="0.25">
      <c r="A60" s="451">
        <v>1883</v>
      </c>
      <c r="B60" s="112">
        <v>11.7</v>
      </c>
      <c r="C60" s="112">
        <v>1.8</v>
      </c>
      <c r="D60" s="452">
        <v>17.399999999999999</v>
      </c>
      <c r="E60" s="112">
        <v>4.3</v>
      </c>
      <c r="F60" s="117">
        <v>7.2</v>
      </c>
      <c r="G60" s="112">
        <v>18.3</v>
      </c>
      <c r="H60" s="117">
        <v>27.7</v>
      </c>
      <c r="I60" s="112">
        <v>7.8</v>
      </c>
      <c r="J60" s="112">
        <v>23.4</v>
      </c>
      <c r="K60" s="112">
        <v>119.5</v>
      </c>
      <c r="L60" s="420">
        <f t="shared" si="0"/>
        <v>-9.9999999999994316E-2</v>
      </c>
    </row>
    <row r="61" spans="1:12" x14ac:dyDescent="0.25">
      <c r="A61" s="450">
        <v>1884</v>
      </c>
      <c r="B61" s="110">
        <v>11.6</v>
      </c>
      <c r="C61" s="110">
        <v>1</v>
      </c>
      <c r="D61" s="440">
        <v>18.2</v>
      </c>
      <c r="E61" s="110">
        <v>4.0999999999999996</v>
      </c>
      <c r="F61" s="110">
        <v>7.9</v>
      </c>
      <c r="G61" s="110">
        <v>20.8</v>
      </c>
      <c r="H61" s="110">
        <v>21.2</v>
      </c>
      <c r="I61" s="110">
        <v>8.9</v>
      </c>
      <c r="J61" s="110">
        <v>23.7</v>
      </c>
      <c r="K61" s="110">
        <v>117.4</v>
      </c>
      <c r="L61" s="420">
        <f t="shared" si="0"/>
        <v>0</v>
      </c>
    </row>
    <row r="62" spans="1:12" x14ac:dyDescent="0.25">
      <c r="A62" s="451">
        <v>1885</v>
      </c>
      <c r="B62" s="112">
        <v>11.3</v>
      </c>
      <c r="C62" s="112">
        <v>0.4</v>
      </c>
      <c r="D62" s="452">
        <v>20.5</v>
      </c>
      <c r="E62" s="112">
        <v>4.0999999999999996</v>
      </c>
      <c r="F62" s="112">
        <v>8.1</v>
      </c>
      <c r="G62" s="112">
        <v>17.2</v>
      </c>
      <c r="H62" s="112">
        <v>17.2</v>
      </c>
      <c r="I62" s="112">
        <v>8.8000000000000007</v>
      </c>
      <c r="J62" s="112">
        <v>21.6</v>
      </c>
      <c r="K62" s="112">
        <v>109.2</v>
      </c>
      <c r="L62" s="420">
        <f t="shared" si="0"/>
        <v>0</v>
      </c>
    </row>
    <row r="63" spans="1:12" x14ac:dyDescent="0.25">
      <c r="A63" s="450">
        <v>1886</v>
      </c>
      <c r="B63" s="110">
        <v>11</v>
      </c>
      <c r="C63" s="110">
        <v>0.2</v>
      </c>
      <c r="D63" s="440">
        <v>19</v>
      </c>
      <c r="E63" s="113">
        <v>3.3</v>
      </c>
      <c r="F63" s="110">
        <v>8.1</v>
      </c>
      <c r="G63" s="120">
        <v>14.5</v>
      </c>
      <c r="H63" s="453">
        <v>14.6</v>
      </c>
      <c r="I63" s="110">
        <v>8.3000000000000007</v>
      </c>
      <c r="J63" s="110">
        <v>20.8</v>
      </c>
      <c r="K63" s="110">
        <v>99.7</v>
      </c>
      <c r="L63" s="420">
        <f t="shared" si="0"/>
        <v>-9.9999999999994316E-2</v>
      </c>
    </row>
    <row r="64" spans="1:12" x14ac:dyDescent="0.25">
      <c r="A64" s="450">
        <v>1887</v>
      </c>
      <c r="B64" s="110">
        <v>10.8</v>
      </c>
      <c r="C64" s="110">
        <v>1.2</v>
      </c>
      <c r="D64" s="440">
        <v>18.3</v>
      </c>
      <c r="E64" s="110">
        <v>4.0999999999999996</v>
      </c>
      <c r="F64" s="110">
        <v>8.3000000000000007</v>
      </c>
      <c r="G64" s="110">
        <v>13.3</v>
      </c>
      <c r="H64" s="110">
        <v>17.3</v>
      </c>
      <c r="I64" s="110">
        <v>7.6</v>
      </c>
      <c r="J64" s="110">
        <v>22.2</v>
      </c>
      <c r="K64" s="110">
        <v>103.2</v>
      </c>
      <c r="L64" s="420">
        <f t="shared" si="0"/>
        <v>0.10000000000000853</v>
      </c>
    </row>
    <row r="65" spans="1:12" x14ac:dyDescent="0.25">
      <c r="A65" s="450">
        <v>1888</v>
      </c>
      <c r="B65" s="110">
        <v>10.4</v>
      </c>
      <c r="C65" s="110">
        <v>3.7</v>
      </c>
      <c r="D65" s="440">
        <v>17.5</v>
      </c>
      <c r="E65" s="110">
        <v>4.0999999999999996</v>
      </c>
      <c r="F65" s="110">
        <v>9</v>
      </c>
      <c r="G65" s="110">
        <v>13.1</v>
      </c>
      <c r="H65" s="110">
        <v>20</v>
      </c>
      <c r="I65" s="113">
        <v>7.7</v>
      </c>
      <c r="J65" s="110">
        <v>21.4</v>
      </c>
      <c r="K65" s="110">
        <v>106.9</v>
      </c>
      <c r="L65" s="420">
        <f t="shared" si="0"/>
        <v>0</v>
      </c>
    </row>
    <row r="66" spans="1:12" x14ac:dyDescent="0.25">
      <c r="A66" s="450">
        <v>1889</v>
      </c>
      <c r="B66" s="110">
        <v>10.1</v>
      </c>
      <c r="C66" s="110">
        <v>6.2</v>
      </c>
      <c r="D66" s="440">
        <v>16.5</v>
      </c>
      <c r="E66" s="110">
        <v>4.3</v>
      </c>
      <c r="F66" s="110">
        <v>9.5</v>
      </c>
      <c r="G66" s="110">
        <v>14</v>
      </c>
      <c r="H66" s="110">
        <v>24.5</v>
      </c>
      <c r="I66" s="110">
        <v>7.8</v>
      </c>
      <c r="J66" s="110">
        <v>21.4</v>
      </c>
      <c r="K66" s="110">
        <v>114.3</v>
      </c>
      <c r="L66" s="420">
        <f t="shared" si="0"/>
        <v>0</v>
      </c>
    </row>
    <row r="67" spans="1:12" x14ac:dyDescent="0.25">
      <c r="A67" s="450">
        <v>1890</v>
      </c>
      <c r="B67" s="110">
        <v>9.6</v>
      </c>
      <c r="C67" s="110">
        <v>6.7</v>
      </c>
      <c r="D67" s="440">
        <v>16.5</v>
      </c>
      <c r="E67" s="110">
        <v>4.8</v>
      </c>
      <c r="F67" s="110">
        <v>9.6999999999999993</v>
      </c>
      <c r="G67" s="110">
        <v>14.9</v>
      </c>
      <c r="H67" s="110">
        <v>25.4</v>
      </c>
      <c r="I67" s="110">
        <v>8.6</v>
      </c>
      <c r="J67" s="110">
        <v>20.100000000000001</v>
      </c>
      <c r="K67" s="110">
        <v>116.3</v>
      </c>
      <c r="L67" s="420">
        <f t="shared" si="0"/>
        <v>0</v>
      </c>
    </row>
    <row r="68" spans="1:12" x14ac:dyDescent="0.25">
      <c r="A68" s="451">
        <v>1891</v>
      </c>
      <c r="B68" s="112">
        <v>9.6</v>
      </c>
      <c r="C68" s="112">
        <v>4.5</v>
      </c>
      <c r="D68" s="452">
        <v>18.8</v>
      </c>
      <c r="E68" s="112">
        <v>5.6</v>
      </c>
      <c r="F68" s="112">
        <v>9.9</v>
      </c>
      <c r="G68" s="112">
        <v>18.399999999999999</v>
      </c>
      <c r="H68" s="112">
        <v>24.8</v>
      </c>
      <c r="I68" s="112">
        <v>9.3000000000000007</v>
      </c>
      <c r="J68" s="112">
        <v>20.7</v>
      </c>
      <c r="K68" s="112">
        <v>121.6</v>
      </c>
      <c r="L68" s="420">
        <f t="shared" si="0"/>
        <v>0</v>
      </c>
    </row>
    <row r="69" spans="1:12" x14ac:dyDescent="0.25">
      <c r="A69" s="451">
        <v>1892</v>
      </c>
      <c r="B69" s="112">
        <v>9.5</v>
      </c>
      <c r="C69" s="112">
        <v>2.2000000000000002</v>
      </c>
      <c r="D69" s="452">
        <v>21.4</v>
      </c>
      <c r="E69" s="112">
        <v>5.9</v>
      </c>
      <c r="F69" s="112">
        <v>10.6</v>
      </c>
      <c r="G69" s="112">
        <v>18</v>
      </c>
      <c r="H69" s="112">
        <v>24</v>
      </c>
      <c r="I69" s="112">
        <v>10.7</v>
      </c>
      <c r="J69" s="117">
        <v>22.5</v>
      </c>
      <c r="K69" s="112">
        <v>124.7</v>
      </c>
      <c r="L69" s="420">
        <f t="shared" si="0"/>
        <v>-9.9999999999994316E-2</v>
      </c>
    </row>
    <row r="70" spans="1:12" x14ac:dyDescent="0.25">
      <c r="A70" s="451">
        <v>1893</v>
      </c>
      <c r="B70" s="112">
        <v>9.5</v>
      </c>
      <c r="C70" s="112">
        <v>1.1000000000000001</v>
      </c>
      <c r="D70" s="452">
        <v>23.4</v>
      </c>
      <c r="E70" s="112">
        <v>6.8</v>
      </c>
      <c r="F70" s="112">
        <v>10.9</v>
      </c>
      <c r="G70" s="119">
        <v>16.5</v>
      </c>
      <c r="H70" s="112">
        <v>21.3</v>
      </c>
      <c r="I70" s="454">
        <v>13.2</v>
      </c>
      <c r="J70" s="112">
        <v>24.9</v>
      </c>
      <c r="K70" s="112">
        <v>127.5</v>
      </c>
      <c r="L70" s="420">
        <f t="shared" si="0"/>
        <v>-9.9999999999994316E-2</v>
      </c>
    </row>
    <row r="71" spans="1:12" x14ac:dyDescent="0.25">
      <c r="A71" s="451">
        <v>1894</v>
      </c>
      <c r="B71" s="112">
        <v>9.4</v>
      </c>
      <c r="C71" s="112">
        <v>1.2</v>
      </c>
      <c r="D71" s="452">
        <v>24.3</v>
      </c>
      <c r="E71" s="112">
        <v>6.4</v>
      </c>
      <c r="F71" s="112">
        <v>12.1</v>
      </c>
      <c r="G71" s="112">
        <v>16.2</v>
      </c>
      <c r="H71" s="104">
        <v>23.2</v>
      </c>
      <c r="I71" s="455">
        <v>13.4</v>
      </c>
      <c r="J71" s="104">
        <v>25.5</v>
      </c>
      <c r="K71" s="112">
        <v>131.80000000000001</v>
      </c>
      <c r="L71" s="420">
        <f t="shared" si="0"/>
        <v>0.10000000000002274</v>
      </c>
    </row>
    <row r="72" spans="1:12" x14ac:dyDescent="0.25">
      <c r="A72" s="450">
        <v>1895</v>
      </c>
      <c r="B72" s="110">
        <v>9.4</v>
      </c>
      <c r="C72" s="110">
        <v>1.7</v>
      </c>
      <c r="D72" s="440">
        <v>26.9</v>
      </c>
      <c r="E72" s="110">
        <v>6.2</v>
      </c>
      <c r="F72" s="110">
        <v>13.7</v>
      </c>
      <c r="G72" s="110">
        <v>17.100000000000001</v>
      </c>
      <c r="H72" s="110">
        <v>22.6</v>
      </c>
      <c r="I72" s="456">
        <v>14.5</v>
      </c>
      <c r="J72" s="110">
        <v>26</v>
      </c>
      <c r="K72" s="110">
        <v>138.1</v>
      </c>
      <c r="L72" s="420">
        <f t="shared" si="0"/>
        <v>0</v>
      </c>
    </row>
    <row r="73" spans="1:12" x14ac:dyDescent="0.25">
      <c r="A73" s="451">
        <v>1896</v>
      </c>
      <c r="B73" s="112">
        <v>9.3000000000000007</v>
      </c>
      <c r="C73" s="129">
        <v>2.4</v>
      </c>
      <c r="D73" s="452">
        <v>29.8</v>
      </c>
      <c r="E73" s="112">
        <v>7.1</v>
      </c>
      <c r="F73" s="112">
        <v>14.7</v>
      </c>
      <c r="G73" s="112">
        <v>17.7</v>
      </c>
      <c r="H73" s="112">
        <v>22.9</v>
      </c>
      <c r="I73" s="457">
        <v>15.2</v>
      </c>
      <c r="J73" s="112">
        <v>31.1</v>
      </c>
      <c r="K73" s="112">
        <v>150.19999999999999</v>
      </c>
      <c r="L73" s="420">
        <f t="shared" si="0"/>
        <v>0</v>
      </c>
    </row>
    <row r="74" spans="1:12" x14ac:dyDescent="0.25">
      <c r="A74" s="451">
        <v>1897</v>
      </c>
      <c r="B74" s="112">
        <v>9.3000000000000007</v>
      </c>
      <c r="C74" s="112">
        <v>4.9000000000000004</v>
      </c>
      <c r="D74" s="452">
        <v>34.200000000000003</v>
      </c>
      <c r="E74" s="112">
        <v>8.6999999999999993</v>
      </c>
      <c r="F74" s="112">
        <v>16.3</v>
      </c>
      <c r="G74" s="112">
        <v>19.100000000000001</v>
      </c>
      <c r="H74" s="112">
        <v>24.4</v>
      </c>
      <c r="I74" s="455">
        <v>15</v>
      </c>
      <c r="J74" s="112">
        <v>35.1</v>
      </c>
      <c r="K74" s="112">
        <v>166.9</v>
      </c>
      <c r="L74" s="420">
        <f t="shared" si="0"/>
        <v>-9.9999999999994316E-2</v>
      </c>
    </row>
    <row r="75" spans="1:12" x14ac:dyDescent="0.25">
      <c r="A75" s="451">
        <v>1898</v>
      </c>
      <c r="B75" s="112">
        <v>9.1</v>
      </c>
      <c r="C75" s="112">
        <v>6</v>
      </c>
      <c r="D75" s="452">
        <v>37.6</v>
      </c>
      <c r="E75" s="458">
        <v>12.5</v>
      </c>
      <c r="F75" s="117">
        <v>17.5</v>
      </c>
      <c r="G75" s="112">
        <v>20.9</v>
      </c>
      <c r="H75" s="112">
        <v>31.8</v>
      </c>
      <c r="I75" s="455">
        <v>15.4</v>
      </c>
      <c r="J75" s="459">
        <v>42.6</v>
      </c>
      <c r="K75" s="112">
        <v>193.2</v>
      </c>
      <c r="L75" s="420">
        <f t="shared" si="0"/>
        <v>-0.20000000000001705</v>
      </c>
    </row>
    <row r="76" spans="1:12" x14ac:dyDescent="0.25">
      <c r="A76" s="451">
        <v>1899</v>
      </c>
      <c r="B76" s="112">
        <v>9</v>
      </c>
      <c r="C76" s="112">
        <v>7.3</v>
      </c>
      <c r="D76" s="452">
        <v>39.700000000000003</v>
      </c>
      <c r="E76" s="112">
        <v>14.8</v>
      </c>
      <c r="F76" s="112">
        <v>18.100000000000001</v>
      </c>
      <c r="G76" s="112">
        <v>21.8</v>
      </c>
      <c r="H76" s="112">
        <v>35.200000000000003</v>
      </c>
      <c r="I76" s="455">
        <v>15.5</v>
      </c>
      <c r="J76" s="454">
        <v>42.5</v>
      </c>
      <c r="K76" s="112">
        <v>203.9</v>
      </c>
      <c r="L76" s="420">
        <f t="shared" si="0"/>
        <v>0</v>
      </c>
    </row>
    <row r="77" spans="1:12" x14ac:dyDescent="0.25">
      <c r="A77" s="451">
        <v>1900</v>
      </c>
      <c r="B77" s="112">
        <v>8.6999999999999993</v>
      </c>
      <c r="C77" s="112">
        <v>6.9</v>
      </c>
      <c r="D77" s="452">
        <v>43.4</v>
      </c>
      <c r="E77" s="112">
        <v>14</v>
      </c>
      <c r="F77" s="112">
        <v>16.600000000000001</v>
      </c>
      <c r="G77" s="112">
        <v>21</v>
      </c>
      <c r="H77" s="112">
        <v>38.799999999999997</v>
      </c>
      <c r="I77" s="455">
        <v>16.399999999999999</v>
      </c>
      <c r="J77" s="112">
        <v>39.1</v>
      </c>
      <c r="K77" s="112">
        <v>204.9</v>
      </c>
      <c r="L77" s="420">
        <f t="shared" si="0"/>
        <v>0</v>
      </c>
    </row>
    <row r="78" spans="1:12" x14ac:dyDescent="0.25">
      <c r="A78" s="451">
        <v>1901</v>
      </c>
      <c r="B78" s="112">
        <v>8.9</v>
      </c>
      <c r="C78" s="112">
        <v>6.3</v>
      </c>
      <c r="D78" s="452">
        <v>47.1</v>
      </c>
      <c r="E78" s="112">
        <v>16.100000000000001</v>
      </c>
      <c r="F78" s="112">
        <v>16.8</v>
      </c>
      <c r="G78" s="112">
        <v>21</v>
      </c>
      <c r="H78" s="112">
        <v>41.9</v>
      </c>
      <c r="I78" s="455">
        <v>18.2</v>
      </c>
      <c r="J78" s="112">
        <v>40</v>
      </c>
      <c r="K78" s="112">
        <v>216.4</v>
      </c>
      <c r="L78" s="420">
        <f t="shared" si="0"/>
        <v>0.10000000000002274</v>
      </c>
    </row>
    <row r="79" spans="1:12" x14ac:dyDescent="0.25">
      <c r="A79" s="450">
        <v>1902</v>
      </c>
      <c r="B79" s="110">
        <v>9.9</v>
      </c>
      <c r="C79" s="110">
        <v>5.2</v>
      </c>
      <c r="D79" s="440">
        <v>49.3</v>
      </c>
      <c r="E79" s="110">
        <v>17.899999999999999</v>
      </c>
      <c r="F79" s="110">
        <v>17</v>
      </c>
      <c r="G79" s="110">
        <v>19.100000000000001</v>
      </c>
      <c r="H79" s="113">
        <v>45.7</v>
      </c>
      <c r="I79" s="456">
        <v>20.5</v>
      </c>
      <c r="J79" s="110">
        <v>42</v>
      </c>
      <c r="K79" s="110">
        <v>226.6</v>
      </c>
      <c r="L79" s="420">
        <f t="shared" si="0"/>
        <v>0</v>
      </c>
    </row>
    <row r="80" spans="1:12" x14ac:dyDescent="0.25">
      <c r="A80" s="450">
        <v>1903</v>
      </c>
      <c r="B80" s="110">
        <v>9.6999999999999993</v>
      </c>
      <c r="C80" s="110">
        <v>4.5</v>
      </c>
      <c r="D80" s="440">
        <v>56.9</v>
      </c>
      <c r="E80" s="110">
        <v>17.7</v>
      </c>
      <c r="F80" s="110">
        <v>15.6</v>
      </c>
      <c r="G80" s="110">
        <v>20.3</v>
      </c>
      <c r="H80" s="110">
        <v>39.299999999999997</v>
      </c>
      <c r="I80" s="456">
        <v>18.2</v>
      </c>
      <c r="J80" s="110">
        <v>42.9</v>
      </c>
      <c r="K80" s="110">
        <v>225.2</v>
      </c>
      <c r="L80" s="420">
        <f t="shared" ref="L80:L97" si="1">K80-SUM(B80:J80)</f>
        <v>9.9999999999994316E-2</v>
      </c>
    </row>
    <row r="81" spans="1:12" x14ac:dyDescent="0.25">
      <c r="A81" s="450">
        <v>1904</v>
      </c>
      <c r="B81" s="110">
        <v>9.6999999999999993</v>
      </c>
      <c r="C81" s="110">
        <v>4</v>
      </c>
      <c r="D81" s="440">
        <v>59</v>
      </c>
      <c r="E81" s="110">
        <v>15.4</v>
      </c>
      <c r="F81" s="110">
        <v>14.6</v>
      </c>
      <c r="G81" s="110">
        <v>19.899999999999999</v>
      </c>
      <c r="H81" s="110">
        <v>43.2</v>
      </c>
      <c r="I81" s="456">
        <v>18.399999999999999</v>
      </c>
      <c r="J81" s="110">
        <v>39.200000000000003</v>
      </c>
      <c r="K81" s="110">
        <v>223.3</v>
      </c>
      <c r="L81" s="420">
        <f t="shared" si="1"/>
        <v>-0.10000000000002274</v>
      </c>
    </row>
    <row r="82" spans="1:12" x14ac:dyDescent="0.25">
      <c r="A82" s="450">
        <v>1905</v>
      </c>
      <c r="B82" s="110">
        <v>10.1</v>
      </c>
      <c r="C82" s="110">
        <v>7.6</v>
      </c>
      <c r="D82" s="440">
        <v>54.6</v>
      </c>
      <c r="E82" s="110">
        <v>12.9</v>
      </c>
      <c r="F82" s="110">
        <v>14.4</v>
      </c>
      <c r="G82" s="110">
        <v>18.399999999999999</v>
      </c>
      <c r="H82" s="110">
        <v>45.5</v>
      </c>
      <c r="I82" s="456">
        <v>17.3</v>
      </c>
      <c r="J82" s="110">
        <v>39</v>
      </c>
      <c r="K82" s="110">
        <v>219.8</v>
      </c>
      <c r="L82" s="420">
        <f t="shared" si="1"/>
        <v>0</v>
      </c>
    </row>
    <row r="83" spans="1:12" x14ac:dyDescent="0.25">
      <c r="A83" s="450">
        <v>1906</v>
      </c>
      <c r="B83" s="110">
        <v>10.7</v>
      </c>
      <c r="C83" s="110">
        <v>9.6</v>
      </c>
      <c r="D83" s="440">
        <v>45</v>
      </c>
      <c r="E83" s="110">
        <v>10.3</v>
      </c>
      <c r="F83" s="110">
        <v>16.100000000000001</v>
      </c>
      <c r="G83" s="110">
        <v>17.899999999999999</v>
      </c>
      <c r="H83" s="110">
        <v>46.7</v>
      </c>
      <c r="I83" s="456">
        <v>16</v>
      </c>
      <c r="J83" s="110">
        <v>35.1</v>
      </c>
      <c r="K83" s="110">
        <v>207.4</v>
      </c>
      <c r="L83" s="420">
        <f t="shared" si="1"/>
        <v>0</v>
      </c>
    </row>
    <row r="84" spans="1:12" x14ac:dyDescent="0.25">
      <c r="A84" s="450">
        <v>1907</v>
      </c>
      <c r="B84" s="110">
        <v>10.9</v>
      </c>
      <c r="C84" s="110">
        <v>9.6</v>
      </c>
      <c r="D84" s="440">
        <v>39.299999999999997</v>
      </c>
      <c r="E84" s="110">
        <v>9.5</v>
      </c>
      <c r="F84" s="110">
        <v>14.5</v>
      </c>
      <c r="G84" s="110">
        <v>15.1</v>
      </c>
      <c r="H84" s="110">
        <v>40.4</v>
      </c>
      <c r="I84" s="456">
        <v>13.8</v>
      </c>
      <c r="J84" s="113">
        <v>32.200000000000003</v>
      </c>
      <c r="K84" s="110">
        <v>185.3</v>
      </c>
      <c r="L84" s="420">
        <f t="shared" si="1"/>
        <v>0</v>
      </c>
    </row>
    <row r="85" spans="1:12" x14ac:dyDescent="0.25">
      <c r="A85" s="450">
        <v>1908</v>
      </c>
      <c r="B85" s="110">
        <v>11.1</v>
      </c>
      <c r="C85" s="113">
        <v>3.7</v>
      </c>
      <c r="D85" s="440">
        <v>37.799999999999997</v>
      </c>
      <c r="E85" s="110">
        <v>9.6</v>
      </c>
      <c r="F85" s="110">
        <v>12.8</v>
      </c>
      <c r="G85" s="110">
        <v>11.5</v>
      </c>
      <c r="H85" s="110">
        <v>27.4</v>
      </c>
      <c r="I85" s="456">
        <v>13.5</v>
      </c>
      <c r="J85" s="110">
        <v>28.7</v>
      </c>
      <c r="K85" s="110">
        <v>156.19999999999999</v>
      </c>
      <c r="L85" s="420">
        <f t="shared" si="1"/>
        <v>9.9999999999994316E-2</v>
      </c>
    </row>
    <row r="86" spans="1:12" x14ac:dyDescent="0.25">
      <c r="A86" s="450">
        <v>1909</v>
      </c>
      <c r="B86" s="110">
        <v>11</v>
      </c>
      <c r="C86" s="110">
        <v>6.2</v>
      </c>
      <c r="D86" s="440">
        <v>42.3</v>
      </c>
      <c r="E86" s="104">
        <v>8.5</v>
      </c>
      <c r="F86" s="110">
        <v>14.2</v>
      </c>
      <c r="G86" s="110">
        <v>10.1</v>
      </c>
      <c r="H86" s="110">
        <v>32.4</v>
      </c>
      <c r="I86" s="456">
        <v>13.5</v>
      </c>
      <c r="J86" s="110">
        <v>28.2</v>
      </c>
      <c r="K86" s="110">
        <v>166.4</v>
      </c>
      <c r="L86" s="420">
        <f t="shared" si="1"/>
        <v>0</v>
      </c>
    </row>
    <row r="87" spans="1:12" x14ac:dyDescent="0.25">
      <c r="A87" s="450">
        <v>1910</v>
      </c>
      <c r="B87" s="110">
        <v>11</v>
      </c>
      <c r="C87" s="110">
        <v>7.6</v>
      </c>
      <c r="D87" s="460">
        <v>43.7</v>
      </c>
      <c r="E87" s="120">
        <v>8.8000000000000007</v>
      </c>
      <c r="F87" s="110">
        <v>15.6</v>
      </c>
      <c r="G87" s="110">
        <v>9.4</v>
      </c>
      <c r="H87" s="110">
        <v>34.200000000000003</v>
      </c>
      <c r="I87" s="456">
        <v>13.4</v>
      </c>
      <c r="J87" s="110">
        <v>25.6</v>
      </c>
      <c r="K87" s="110">
        <v>169.4</v>
      </c>
      <c r="L87" s="420">
        <f t="shared" si="1"/>
        <v>9.9999999999994316E-2</v>
      </c>
    </row>
    <row r="88" spans="1:12" x14ac:dyDescent="0.25">
      <c r="A88" s="451">
        <v>1911</v>
      </c>
      <c r="B88" s="112">
        <v>11</v>
      </c>
      <c r="C88" s="112">
        <v>7.9</v>
      </c>
      <c r="D88" s="452">
        <v>42.7</v>
      </c>
      <c r="E88" s="461">
        <v>8</v>
      </c>
      <c r="F88" s="117">
        <v>16.100000000000001</v>
      </c>
      <c r="G88" s="117">
        <v>9.8000000000000007</v>
      </c>
      <c r="H88" s="117">
        <v>43.2</v>
      </c>
      <c r="I88" s="457">
        <v>12.8</v>
      </c>
      <c r="J88" s="129">
        <v>20.3</v>
      </c>
      <c r="K88" s="129">
        <v>171.8</v>
      </c>
      <c r="L88" s="420">
        <f t="shared" si="1"/>
        <v>0</v>
      </c>
    </row>
    <row r="89" spans="1:12" x14ac:dyDescent="0.25">
      <c r="A89" s="451">
        <v>1912</v>
      </c>
      <c r="B89" s="112">
        <v>10.9</v>
      </c>
      <c r="C89" s="112">
        <v>6.3</v>
      </c>
      <c r="D89" s="452">
        <v>46.9</v>
      </c>
      <c r="E89" s="119">
        <v>8</v>
      </c>
      <c r="F89" s="112">
        <v>17.5</v>
      </c>
      <c r="G89" s="112">
        <v>10.6</v>
      </c>
      <c r="H89" s="444">
        <v>41.7</v>
      </c>
      <c r="I89" s="444">
        <v>13</v>
      </c>
      <c r="J89" s="104">
        <v>17.3</v>
      </c>
      <c r="K89" s="444">
        <v>172.3</v>
      </c>
      <c r="L89" s="420">
        <f t="shared" si="1"/>
        <v>0.10000000000002274</v>
      </c>
    </row>
    <row r="90" spans="1:12" x14ac:dyDescent="0.25">
      <c r="A90" s="450">
        <v>1913</v>
      </c>
      <c r="B90" s="110">
        <v>10.7</v>
      </c>
      <c r="C90" s="110">
        <v>10.6</v>
      </c>
      <c r="D90" s="440">
        <v>47.6</v>
      </c>
      <c r="E90" s="120">
        <v>9.6</v>
      </c>
      <c r="F90" s="113">
        <v>17.7</v>
      </c>
      <c r="G90" s="110">
        <v>13.3</v>
      </c>
      <c r="H90" s="110">
        <v>50.9</v>
      </c>
      <c r="I90" s="110">
        <v>13.4</v>
      </c>
      <c r="J90" s="110">
        <v>15.4</v>
      </c>
      <c r="K90" s="110">
        <v>189.1</v>
      </c>
      <c r="L90" s="420">
        <f t="shared" si="1"/>
        <v>-0.10000000000002274</v>
      </c>
    </row>
    <row r="91" spans="1:12" x14ac:dyDescent="0.25">
      <c r="A91" s="450">
        <v>1914</v>
      </c>
      <c r="B91" s="110">
        <v>10.8</v>
      </c>
      <c r="C91" s="110">
        <v>4</v>
      </c>
      <c r="D91" s="440">
        <v>67</v>
      </c>
      <c r="E91" s="120">
        <v>9.6</v>
      </c>
      <c r="F91" s="110">
        <v>14</v>
      </c>
      <c r="G91" s="110">
        <v>12.6</v>
      </c>
      <c r="H91" s="113">
        <v>44.4</v>
      </c>
      <c r="I91" s="110">
        <v>13.4</v>
      </c>
      <c r="J91" s="110">
        <v>13.1</v>
      </c>
      <c r="K91" s="110">
        <v>188.9</v>
      </c>
      <c r="L91" s="420">
        <f t="shared" si="1"/>
        <v>0</v>
      </c>
    </row>
    <row r="92" spans="1:12" x14ac:dyDescent="0.25">
      <c r="A92" s="451">
        <v>1915</v>
      </c>
      <c r="B92" s="112">
        <v>9.1999999999999993</v>
      </c>
      <c r="C92" s="112">
        <v>1.8</v>
      </c>
      <c r="D92" s="452">
        <v>69.7</v>
      </c>
      <c r="E92" s="119">
        <v>6.6</v>
      </c>
      <c r="F92" s="112">
        <v>12.8</v>
      </c>
      <c r="G92" s="112">
        <v>8.3000000000000007</v>
      </c>
      <c r="H92" s="112">
        <v>26</v>
      </c>
      <c r="I92" s="112">
        <v>6.5</v>
      </c>
      <c r="J92" s="112">
        <v>8.4</v>
      </c>
      <c r="K92" s="112">
        <v>149.4</v>
      </c>
      <c r="L92" s="420">
        <f t="shared" si="1"/>
        <v>0.10000000000002274</v>
      </c>
    </row>
    <row r="93" spans="1:12" x14ac:dyDescent="0.25">
      <c r="A93" s="451">
        <v>1916</v>
      </c>
      <c r="B93" s="112">
        <v>8.6999999999999993</v>
      </c>
      <c r="C93" s="117">
        <v>2.5</v>
      </c>
      <c r="D93" s="452">
        <v>60.3</v>
      </c>
      <c r="E93" s="117">
        <v>4.5</v>
      </c>
      <c r="F93" s="112">
        <v>6.7</v>
      </c>
      <c r="G93" s="112">
        <v>5.4</v>
      </c>
      <c r="H93" s="112">
        <v>21.7</v>
      </c>
      <c r="I93" s="117">
        <v>3.2</v>
      </c>
      <c r="J93" s="112">
        <v>4.5999999999999996</v>
      </c>
      <c r="K93" s="129">
        <v>117.4</v>
      </c>
      <c r="L93" s="420">
        <f t="shared" si="1"/>
        <v>-0.20000000000000284</v>
      </c>
    </row>
    <row r="94" spans="1:12" x14ac:dyDescent="0.25">
      <c r="A94" s="450">
        <v>1917</v>
      </c>
      <c r="B94" s="110">
        <v>8.1999999999999993</v>
      </c>
      <c r="C94" s="110">
        <v>2.8</v>
      </c>
      <c r="D94" s="440">
        <v>61</v>
      </c>
      <c r="E94" s="120">
        <v>4</v>
      </c>
      <c r="F94" s="110">
        <v>5.0999999999999996</v>
      </c>
      <c r="G94" s="110">
        <v>4.9000000000000004</v>
      </c>
      <c r="H94" s="110">
        <v>34.6</v>
      </c>
      <c r="I94" s="110">
        <v>2.6</v>
      </c>
      <c r="J94" s="110">
        <v>1.4</v>
      </c>
      <c r="K94" s="110">
        <v>124.6</v>
      </c>
      <c r="L94" s="420">
        <f t="shared" si="1"/>
        <v>0</v>
      </c>
    </row>
    <row r="95" spans="1:12" x14ac:dyDescent="0.25">
      <c r="A95" s="450">
        <v>1918</v>
      </c>
      <c r="B95" s="110">
        <v>7.9</v>
      </c>
      <c r="C95" s="110">
        <v>2.6</v>
      </c>
      <c r="D95" s="440">
        <v>81.5</v>
      </c>
      <c r="E95" s="120">
        <v>6</v>
      </c>
      <c r="F95" s="110">
        <v>7.1</v>
      </c>
      <c r="G95" s="110">
        <v>4</v>
      </c>
      <c r="H95" s="110">
        <v>39.9</v>
      </c>
      <c r="I95" s="113">
        <v>2.7</v>
      </c>
      <c r="J95" s="110">
        <v>0.8</v>
      </c>
      <c r="K95" s="110">
        <v>152.5</v>
      </c>
      <c r="L95" s="420">
        <f t="shared" si="1"/>
        <v>0</v>
      </c>
    </row>
    <row r="96" spans="1:12" x14ac:dyDescent="0.25">
      <c r="A96" s="450">
        <v>1919</v>
      </c>
      <c r="B96" s="110">
        <v>7.9</v>
      </c>
      <c r="C96" s="113">
        <v>2.7</v>
      </c>
      <c r="D96" s="440">
        <v>91.9</v>
      </c>
      <c r="E96" s="110">
        <v>10.3</v>
      </c>
      <c r="F96" s="110">
        <v>23</v>
      </c>
      <c r="G96" s="110">
        <v>4.8</v>
      </c>
      <c r="H96" s="110">
        <v>53</v>
      </c>
      <c r="I96" s="110">
        <v>4.2</v>
      </c>
      <c r="J96" s="110">
        <v>1.4</v>
      </c>
      <c r="K96" s="110">
        <v>199.3</v>
      </c>
      <c r="L96" s="420">
        <f t="shared" si="1"/>
        <v>9.9999999999994316E-2</v>
      </c>
    </row>
    <row r="97" spans="1:12" ht="16.5" thickBot="1" x14ac:dyDescent="0.3">
      <c r="A97" s="462">
        <v>1920</v>
      </c>
      <c r="B97" s="463">
        <v>8.6999999999999993</v>
      </c>
      <c r="C97" s="463">
        <v>4</v>
      </c>
      <c r="D97" s="463">
        <v>97.7</v>
      </c>
      <c r="E97" s="463">
        <v>16.100000000000001</v>
      </c>
      <c r="F97" s="463">
        <v>33.299999999999997</v>
      </c>
      <c r="G97" s="463">
        <v>8</v>
      </c>
      <c r="H97" s="463">
        <v>47.5</v>
      </c>
      <c r="I97" s="463">
        <v>7.5</v>
      </c>
      <c r="J97" s="463">
        <v>8.1999999999999993</v>
      </c>
      <c r="K97" s="463">
        <v>231</v>
      </c>
      <c r="L97" s="420">
        <f t="shared" si="1"/>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94"/>
  <sheetViews>
    <sheetView zoomScale="80" zoomScaleNormal="80" workbookViewId="0">
      <selection activeCell="B1" sqref="B1"/>
    </sheetView>
  </sheetViews>
  <sheetFormatPr defaultRowHeight="15.75" x14ac:dyDescent="0.25"/>
  <cols>
    <col min="1" max="1" width="20.42578125" style="137" customWidth="1"/>
    <col min="2" max="2" width="15" style="137" customWidth="1"/>
    <col min="3" max="3" width="23.85546875" style="137" customWidth="1"/>
    <col min="4" max="4" width="23.28515625" style="137" customWidth="1"/>
    <col min="5" max="5" width="28.85546875" style="137" customWidth="1"/>
    <col min="6" max="6" width="38.42578125" style="137" customWidth="1"/>
    <col min="7" max="7" width="33" style="137" customWidth="1"/>
    <col min="8" max="8" width="11.28515625" style="137" customWidth="1"/>
    <col min="9" max="9" width="11" style="137" customWidth="1"/>
    <col min="10" max="10" width="25.85546875" style="502"/>
    <col min="11" max="11" width="19.42578125" style="137"/>
    <col min="12" max="16384" width="9.140625" style="137"/>
  </cols>
  <sheetData>
    <row r="1" spans="1:10" x14ac:dyDescent="0.25">
      <c r="A1" s="69" t="s">
        <v>169</v>
      </c>
      <c r="B1" s="471" t="s">
        <v>189</v>
      </c>
    </row>
    <row r="2" spans="1:10" x14ac:dyDescent="0.25">
      <c r="B2" s="472"/>
    </row>
    <row r="3" spans="1:10" x14ac:dyDescent="0.25">
      <c r="A3" s="472"/>
    </row>
    <row r="4" spans="1:10" ht="16.5" thickBot="1" x14ac:dyDescent="0.3"/>
    <row r="5" spans="1:10" s="476" customFormat="1" ht="61.5" customHeight="1" x14ac:dyDescent="0.25">
      <c r="A5" s="473"/>
      <c r="B5" s="474" t="s">
        <v>134</v>
      </c>
      <c r="C5" s="474" t="s">
        <v>87</v>
      </c>
      <c r="D5" s="474" t="s">
        <v>72</v>
      </c>
      <c r="E5" s="474" t="s">
        <v>73</v>
      </c>
      <c r="F5" s="475" t="s">
        <v>135</v>
      </c>
      <c r="G5" s="474" t="s">
        <v>75</v>
      </c>
      <c r="H5" s="475" t="s">
        <v>63</v>
      </c>
      <c r="I5" s="475" t="s">
        <v>9</v>
      </c>
      <c r="J5" s="503"/>
    </row>
    <row r="6" spans="1:10" s="476" customFormat="1" ht="21" customHeight="1" thickBot="1" x14ac:dyDescent="0.3">
      <c r="A6" s="477"/>
      <c r="B6" s="414">
        <v>-1</v>
      </c>
      <c r="C6" s="414">
        <v>-2</v>
      </c>
      <c r="D6" s="414">
        <v>-3</v>
      </c>
      <c r="E6" s="414">
        <v>-4</v>
      </c>
      <c r="F6" s="414">
        <v>-5</v>
      </c>
      <c r="G6" s="414">
        <v>-7</v>
      </c>
      <c r="H6" s="414">
        <v>-8</v>
      </c>
      <c r="I6" s="414">
        <v>-9</v>
      </c>
      <c r="J6" s="503" t="s">
        <v>168</v>
      </c>
    </row>
    <row r="7" spans="1:10" x14ac:dyDescent="0.25">
      <c r="A7" s="478"/>
      <c r="B7" s="821" t="s">
        <v>171</v>
      </c>
      <c r="C7" s="821"/>
      <c r="D7" s="821"/>
      <c r="E7" s="821"/>
      <c r="F7" s="821"/>
      <c r="G7" s="479"/>
      <c r="H7" s="480"/>
      <c r="I7" s="479"/>
    </row>
    <row r="8" spans="1:10" x14ac:dyDescent="0.25">
      <c r="A8" s="481" t="s">
        <v>25</v>
      </c>
      <c r="B8" s="822"/>
      <c r="C8" s="822"/>
      <c r="D8" s="822"/>
      <c r="E8" s="822"/>
      <c r="F8" s="822"/>
      <c r="G8" s="822"/>
      <c r="H8" s="822"/>
      <c r="I8" s="822"/>
    </row>
    <row r="9" spans="1:10" x14ac:dyDescent="0.25">
      <c r="A9" s="413" t="s">
        <v>39</v>
      </c>
      <c r="B9" s="81">
        <v>1.53</v>
      </c>
      <c r="C9" s="84">
        <v>0.73</v>
      </c>
      <c r="D9" s="86">
        <v>3.13</v>
      </c>
      <c r="E9" s="81">
        <v>5.39</v>
      </c>
      <c r="F9" s="81">
        <v>1.17</v>
      </c>
      <c r="G9" s="81">
        <v>0.28999999999999998</v>
      </c>
      <c r="H9" s="81">
        <v>0.53</v>
      </c>
      <c r="I9" s="81">
        <v>7.38</v>
      </c>
      <c r="J9" s="504">
        <f>I9-SUM(E9:H9)</f>
        <v>0</v>
      </c>
    </row>
    <row r="10" spans="1:10" x14ac:dyDescent="0.25">
      <c r="A10" s="482" t="s">
        <v>40</v>
      </c>
      <c r="B10" s="424">
        <v>2.16</v>
      </c>
      <c r="C10" s="483">
        <v>0.93</v>
      </c>
      <c r="D10" s="484">
        <v>3.76</v>
      </c>
      <c r="E10" s="424">
        <v>6.85</v>
      </c>
      <c r="F10" s="424">
        <v>1.43</v>
      </c>
      <c r="G10" s="424">
        <v>0.32</v>
      </c>
      <c r="H10" s="424">
        <v>0.77</v>
      </c>
      <c r="I10" s="424">
        <v>9.3699999999999992</v>
      </c>
      <c r="J10" s="504">
        <f t="shared" ref="J10:J75" si="0">I10-SUM(E10:H10)</f>
        <v>0</v>
      </c>
    </row>
    <row r="11" spans="1:10" x14ac:dyDescent="0.25">
      <c r="A11" s="482" t="s">
        <v>41</v>
      </c>
      <c r="B11" s="424">
        <v>2.4</v>
      </c>
      <c r="C11" s="483">
        <v>1.34</v>
      </c>
      <c r="D11" s="484">
        <v>4.22</v>
      </c>
      <c r="E11" s="424">
        <v>7.96</v>
      </c>
      <c r="F11" s="424">
        <v>1.83</v>
      </c>
      <c r="G11" s="424">
        <v>0.39</v>
      </c>
      <c r="H11" s="424">
        <v>0.98</v>
      </c>
      <c r="I11" s="424">
        <v>11.16</v>
      </c>
      <c r="J11" s="504">
        <f t="shared" si="0"/>
        <v>0</v>
      </c>
    </row>
    <row r="12" spans="1:10" x14ac:dyDescent="0.25">
      <c r="A12" s="482" t="s">
        <v>42</v>
      </c>
      <c r="B12" s="424">
        <v>2.82</v>
      </c>
      <c r="C12" s="483">
        <v>1.51</v>
      </c>
      <c r="D12" s="485">
        <v>575</v>
      </c>
      <c r="E12" s="424">
        <v>10.08</v>
      </c>
      <c r="F12" s="424">
        <v>2.12</v>
      </c>
      <c r="G12" s="424">
        <v>0.39</v>
      </c>
      <c r="H12" s="424">
        <v>1.1299999999999999</v>
      </c>
      <c r="I12" s="424">
        <v>13.72</v>
      </c>
      <c r="J12" s="504">
        <f t="shared" si="0"/>
        <v>0</v>
      </c>
    </row>
    <row r="13" spans="1:10" x14ac:dyDescent="0.25">
      <c r="A13" s="482" t="s">
        <v>43</v>
      </c>
      <c r="B13" s="424">
        <v>3.82</v>
      </c>
      <c r="C13" s="483">
        <v>1.99</v>
      </c>
      <c r="D13" s="484">
        <v>5.96</v>
      </c>
      <c r="E13" s="424">
        <v>11.77</v>
      </c>
      <c r="F13" s="424">
        <v>2.67</v>
      </c>
      <c r="G13" s="424">
        <v>0.44</v>
      </c>
      <c r="H13" s="424">
        <v>1.1200000000000001</v>
      </c>
      <c r="I13" s="424">
        <v>16</v>
      </c>
      <c r="J13" s="504">
        <f t="shared" si="0"/>
        <v>0</v>
      </c>
    </row>
    <row r="14" spans="1:10" x14ac:dyDescent="0.25">
      <c r="A14" s="482" t="s">
        <v>44</v>
      </c>
      <c r="B14" s="424">
        <v>5.18</v>
      </c>
      <c r="C14" s="483">
        <v>2.69</v>
      </c>
      <c r="D14" s="484">
        <v>6.5</v>
      </c>
      <c r="E14" s="424">
        <v>14.37</v>
      </c>
      <c r="F14" s="424">
        <v>3.08</v>
      </c>
      <c r="G14" s="424">
        <v>0.47</v>
      </c>
      <c r="H14" s="424">
        <v>1.31</v>
      </c>
      <c r="I14" s="424">
        <v>19.23</v>
      </c>
      <c r="J14" s="504">
        <f t="shared" si="0"/>
        <v>0</v>
      </c>
    </row>
    <row r="15" spans="1:10" x14ac:dyDescent="0.25">
      <c r="A15" s="413" t="s">
        <v>45</v>
      </c>
      <c r="B15" s="81">
        <v>7.2</v>
      </c>
      <c r="C15" s="84">
        <v>4.1900000000000004</v>
      </c>
      <c r="D15" s="86">
        <v>7</v>
      </c>
      <c r="E15" s="81">
        <v>18.39</v>
      </c>
      <c r="F15" s="81">
        <v>4.7699999999999996</v>
      </c>
      <c r="G15" s="81">
        <v>0.51</v>
      </c>
      <c r="H15" s="81">
        <v>1.38</v>
      </c>
      <c r="I15" s="81">
        <v>25.05</v>
      </c>
      <c r="J15" s="504">
        <f t="shared" si="0"/>
        <v>0</v>
      </c>
    </row>
    <row r="16" spans="1:10" x14ac:dyDescent="0.25">
      <c r="A16" s="482" t="s">
        <v>46</v>
      </c>
      <c r="B16" s="424">
        <v>8.7899999999999991</v>
      </c>
      <c r="C16" s="483">
        <v>5.36</v>
      </c>
      <c r="D16" s="424">
        <v>11.32</v>
      </c>
      <c r="E16" s="424">
        <v>25.47</v>
      </c>
      <c r="F16" s="424">
        <v>6.54</v>
      </c>
      <c r="G16" s="424">
        <v>0.94</v>
      </c>
      <c r="H16" s="424">
        <v>2.14</v>
      </c>
      <c r="I16" s="424">
        <v>35.090000000000003</v>
      </c>
      <c r="J16" s="504">
        <f t="shared" si="0"/>
        <v>0</v>
      </c>
    </row>
    <row r="17" spans="1:10" x14ac:dyDescent="0.25">
      <c r="A17" s="482" t="s">
        <v>47</v>
      </c>
      <c r="B17" s="424">
        <v>6.34</v>
      </c>
      <c r="C17" s="483">
        <v>5.07</v>
      </c>
      <c r="D17" s="424">
        <v>22.18</v>
      </c>
      <c r="E17" s="424">
        <v>33.590000000000003</v>
      </c>
      <c r="F17" s="424">
        <v>8.7100000000000009</v>
      </c>
      <c r="G17" s="424">
        <v>2.2200000000000002</v>
      </c>
      <c r="H17" s="424">
        <v>2.36</v>
      </c>
      <c r="I17" s="424">
        <v>46.88</v>
      </c>
      <c r="J17" s="504">
        <f t="shared" si="0"/>
        <v>0</v>
      </c>
    </row>
    <row r="18" spans="1:10" x14ac:dyDescent="0.25">
      <c r="A18" s="413" t="s">
        <v>48</v>
      </c>
      <c r="B18" s="81">
        <v>8.65</v>
      </c>
      <c r="C18" s="84">
        <v>5.46</v>
      </c>
      <c r="D18" s="81">
        <v>19.7</v>
      </c>
      <c r="E18" s="81">
        <v>33.81</v>
      </c>
      <c r="F18" s="81">
        <v>12.36</v>
      </c>
      <c r="G18" s="81">
        <v>2.4</v>
      </c>
      <c r="H18" s="81">
        <v>4.72</v>
      </c>
      <c r="I18" s="81">
        <v>53.29</v>
      </c>
      <c r="J18" s="504">
        <f t="shared" si="0"/>
        <v>0</v>
      </c>
    </row>
    <row r="19" spans="1:10" x14ac:dyDescent="0.25">
      <c r="A19" s="486"/>
      <c r="B19" s="430"/>
      <c r="C19" s="430"/>
      <c r="D19" s="430"/>
      <c r="E19" s="430"/>
      <c r="F19" s="430"/>
      <c r="G19" s="430"/>
      <c r="H19" s="430"/>
      <c r="I19" s="430"/>
      <c r="J19" s="504"/>
    </row>
    <row r="20" spans="1:10" x14ac:dyDescent="0.25">
      <c r="A20" s="137" t="s">
        <v>26</v>
      </c>
    </row>
    <row r="21" spans="1:10" x14ac:dyDescent="0.25">
      <c r="A21" s="487" t="s">
        <v>136</v>
      </c>
      <c r="B21" s="483">
        <v>8.82</v>
      </c>
      <c r="C21" s="215">
        <v>5.63</v>
      </c>
      <c r="D21" s="424">
        <v>20.83</v>
      </c>
      <c r="E21" s="424">
        <v>35.28</v>
      </c>
      <c r="F21" s="424">
        <v>13.14</v>
      </c>
      <c r="G21" s="424">
        <v>2.5</v>
      </c>
      <c r="H21" s="424">
        <v>4.76</v>
      </c>
      <c r="I21" s="424">
        <v>55.68</v>
      </c>
      <c r="J21" s="504">
        <f>I21-SUM(E21:H21)</f>
        <v>0</v>
      </c>
    </row>
    <row r="22" spans="1:10" x14ac:dyDescent="0.25">
      <c r="A22" s="488"/>
      <c r="B22" s="97"/>
      <c r="C22" s="215"/>
      <c r="D22" s="97"/>
      <c r="E22" s="97"/>
      <c r="F22" s="97"/>
      <c r="G22" s="97"/>
      <c r="H22" s="97"/>
      <c r="I22" s="97"/>
      <c r="J22" s="504"/>
    </row>
    <row r="23" spans="1:10" ht="15.75" customHeight="1" x14ac:dyDescent="0.25">
      <c r="B23" s="501" t="s">
        <v>132</v>
      </c>
      <c r="C23" s="500"/>
      <c r="D23" s="500"/>
      <c r="J23" s="504"/>
    </row>
    <row r="24" spans="1:10" x14ac:dyDescent="0.25">
      <c r="A24" s="489">
        <v>1851</v>
      </c>
      <c r="B24" s="490">
        <v>10.8</v>
      </c>
      <c r="C24" s="490">
        <v>5.0999999999999996</v>
      </c>
      <c r="D24" s="124">
        <v>25.7</v>
      </c>
      <c r="E24" s="112">
        <v>41.6</v>
      </c>
      <c r="F24" s="112">
        <v>10.5</v>
      </c>
      <c r="G24" s="112">
        <v>3.2</v>
      </c>
      <c r="H24" s="112">
        <v>2.9</v>
      </c>
      <c r="I24" s="112">
        <v>58.2</v>
      </c>
      <c r="J24" s="504">
        <f t="shared" si="0"/>
        <v>0</v>
      </c>
    </row>
    <row r="25" spans="1:10" x14ac:dyDescent="0.25">
      <c r="A25" s="111">
        <v>1852</v>
      </c>
      <c r="B25" s="112">
        <v>14.7</v>
      </c>
      <c r="C25" s="459">
        <v>6</v>
      </c>
      <c r="D25" s="112">
        <v>25.8</v>
      </c>
      <c r="E25" s="112">
        <v>46.5</v>
      </c>
      <c r="F25" s="112">
        <v>11.7</v>
      </c>
      <c r="G25" s="112">
        <v>2.5</v>
      </c>
      <c r="H25" s="112">
        <v>3.2</v>
      </c>
      <c r="I25" s="112">
        <v>63.9</v>
      </c>
      <c r="J25" s="504">
        <f t="shared" si="0"/>
        <v>0</v>
      </c>
    </row>
    <row r="26" spans="1:10" x14ac:dyDescent="0.25">
      <c r="A26" s="111">
        <v>1853</v>
      </c>
      <c r="B26" s="112">
        <v>14.5</v>
      </c>
      <c r="C26" s="459">
        <v>6.5</v>
      </c>
      <c r="D26" s="112">
        <v>23.4</v>
      </c>
      <c r="E26" s="112">
        <v>44.4</v>
      </c>
      <c r="F26" s="112">
        <v>12.5</v>
      </c>
      <c r="G26" s="112">
        <v>2.9</v>
      </c>
      <c r="H26" s="104">
        <v>3.5</v>
      </c>
      <c r="I26" s="112">
        <v>63.3</v>
      </c>
      <c r="J26" s="504">
        <f t="shared" si="0"/>
        <v>0</v>
      </c>
    </row>
    <row r="27" spans="1:10" x14ac:dyDescent="0.25">
      <c r="A27" s="109">
        <v>1854</v>
      </c>
      <c r="B27" s="110">
        <v>9.6999999999999993</v>
      </c>
      <c r="C27" s="491">
        <v>6.8</v>
      </c>
      <c r="D27" s="110">
        <v>24.3</v>
      </c>
      <c r="E27" s="110">
        <v>40.799999999999997</v>
      </c>
      <c r="F27" s="110">
        <v>14.7</v>
      </c>
      <c r="G27" s="110">
        <v>3.9</v>
      </c>
      <c r="H27" s="114">
        <v>4.4000000000000004</v>
      </c>
      <c r="I27" s="110">
        <v>63.8</v>
      </c>
      <c r="J27" s="504">
        <f t="shared" si="0"/>
        <v>0</v>
      </c>
    </row>
    <row r="28" spans="1:10" x14ac:dyDescent="0.25">
      <c r="A28" s="111">
        <v>1855</v>
      </c>
      <c r="B28" s="112">
        <v>7.6</v>
      </c>
      <c r="C28" s="459">
        <v>6.5</v>
      </c>
      <c r="D28" s="112">
        <v>24.3</v>
      </c>
      <c r="E28" s="112">
        <v>38.4</v>
      </c>
      <c r="F28" s="112">
        <v>14.4</v>
      </c>
      <c r="G28" s="112">
        <v>3.3</v>
      </c>
      <c r="H28" s="117">
        <v>5.3</v>
      </c>
      <c r="I28" s="112">
        <v>61.4</v>
      </c>
      <c r="J28" s="504">
        <f t="shared" si="0"/>
        <v>0</v>
      </c>
    </row>
    <row r="29" spans="1:10" x14ac:dyDescent="0.25">
      <c r="A29" s="109">
        <v>1856</v>
      </c>
      <c r="B29" s="110">
        <v>8</v>
      </c>
      <c r="C29" s="491">
        <v>6.2</v>
      </c>
      <c r="D29" s="110">
        <v>23</v>
      </c>
      <c r="E29" s="110">
        <v>37.200000000000003</v>
      </c>
      <c r="F29" s="110">
        <v>13</v>
      </c>
      <c r="G29" s="110">
        <v>2.5</v>
      </c>
      <c r="H29" s="110">
        <v>3.7</v>
      </c>
      <c r="I29" s="110">
        <v>56.4</v>
      </c>
      <c r="J29" s="504">
        <f t="shared" si="0"/>
        <v>0</v>
      </c>
    </row>
    <row r="30" spans="1:10" x14ac:dyDescent="0.25">
      <c r="A30" s="111">
        <v>1857</v>
      </c>
      <c r="B30" s="112">
        <v>7.6</v>
      </c>
      <c r="C30" s="459">
        <v>6.3</v>
      </c>
      <c r="D30" s="112">
        <v>24.1</v>
      </c>
      <c r="E30" s="112">
        <v>38</v>
      </c>
      <c r="F30" s="112">
        <v>10.4</v>
      </c>
      <c r="G30" s="112">
        <v>2.5</v>
      </c>
      <c r="H30" s="112">
        <v>3.9</v>
      </c>
      <c r="I30" s="112">
        <v>54.8</v>
      </c>
      <c r="J30" s="504">
        <f t="shared" si="0"/>
        <v>0</v>
      </c>
    </row>
    <row r="31" spans="1:10" x14ac:dyDescent="0.25">
      <c r="A31" s="111">
        <v>1858</v>
      </c>
      <c r="B31" s="112">
        <v>8.4</v>
      </c>
      <c r="C31" s="459">
        <v>6</v>
      </c>
      <c r="D31" s="112">
        <v>24.6</v>
      </c>
      <c r="E31" s="112">
        <v>39</v>
      </c>
      <c r="F31" s="112">
        <v>10.6</v>
      </c>
      <c r="G31" s="112">
        <v>2.2999999999999998</v>
      </c>
      <c r="H31" s="117">
        <v>3.3</v>
      </c>
      <c r="I31" s="112">
        <v>55.2</v>
      </c>
      <c r="J31" s="504">
        <f t="shared" si="0"/>
        <v>0</v>
      </c>
    </row>
    <row r="32" spans="1:10" x14ac:dyDescent="0.25">
      <c r="A32" s="109">
        <v>1859</v>
      </c>
      <c r="B32" s="110">
        <v>9.1</v>
      </c>
      <c r="C32" s="491">
        <v>6.6</v>
      </c>
      <c r="D32" s="110">
        <v>27.5</v>
      </c>
      <c r="E32" s="110">
        <v>43.2</v>
      </c>
      <c r="F32" s="110">
        <v>11.4</v>
      </c>
      <c r="G32" s="110">
        <v>2.6</v>
      </c>
      <c r="H32" s="110">
        <v>2.8</v>
      </c>
      <c r="I32" s="110">
        <v>60</v>
      </c>
      <c r="J32" s="504">
        <f t="shared" si="0"/>
        <v>0</v>
      </c>
    </row>
    <row r="33" spans="1:10" x14ac:dyDescent="0.25">
      <c r="A33" s="109">
        <v>1860</v>
      </c>
      <c r="B33" s="110">
        <v>8.9</v>
      </c>
      <c r="C33" s="491">
        <v>7</v>
      </c>
      <c r="D33" s="110">
        <v>27.8</v>
      </c>
      <c r="E33" s="110">
        <v>43.7</v>
      </c>
      <c r="F33" s="110">
        <v>13.8</v>
      </c>
      <c r="G33" s="110">
        <v>3.3</v>
      </c>
      <c r="H33" s="113">
        <v>3.4</v>
      </c>
      <c r="I33" s="110">
        <v>64.2</v>
      </c>
      <c r="J33" s="504">
        <f t="shared" si="0"/>
        <v>0</v>
      </c>
    </row>
    <row r="34" spans="1:10" x14ac:dyDescent="0.25">
      <c r="A34" s="111">
        <v>1861</v>
      </c>
      <c r="B34" s="112">
        <v>9.6999999999999993</v>
      </c>
      <c r="C34" s="459">
        <v>7.6</v>
      </c>
      <c r="D34" s="112">
        <v>31.5</v>
      </c>
      <c r="E34" s="112">
        <v>48.8</v>
      </c>
      <c r="F34" s="112">
        <v>13.5</v>
      </c>
      <c r="G34" s="455">
        <v>4.0999999999999996</v>
      </c>
      <c r="H34" s="112">
        <v>4.2</v>
      </c>
      <c r="I34" s="112">
        <v>70.599999999999994</v>
      </c>
      <c r="J34" s="504">
        <f t="shared" si="0"/>
        <v>0</v>
      </c>
    </row>
    <row r="35" spans="1:10" x14ac:dyDescent="0.25">
      <c r="A35" s="109">
        <v>1862</v>
      </c>
      <c r="B35" s="110">
        <v>11.7</v>
      </c>
      <c r="C35" s="492">
        <v>7.7</v>
      </c>
      <c r="D35" s="110">
        <v>32.1</v>
      </c>
      <c r="E35" s="110">
        <v>51.5</v>
      </c>
      <c r="F35" s="110">
        <v>15.2</v>
      </c>
      <c r="G35" s="456">
        <v>4.3</v>
      </c>
      <c r="H35" s="110">
        <v>4.8</v>
      </c>
      <c r="I35" s="110">
        <v>75.8</v>
      </c>
      <c r="J35" s="504">
        <f t="shared" si="0"/>
        <v>0</v>
      </c>
    </row>
    <row r="36" spans="1:10" x14ac:dyDescent="0.25">
      <c r="A36" s="111">
        <v>1863</v>
      </c>
      <c r="B36" s="112">
        <v>12.9</v>
      </c>
      <c r="C36" s="459">
        <v>7.1</v>
      </c>
      <c r="D36" s="112">
        <v>36.799999999999997</v>
      </c>
      <c r="E36" s="112">
        <v>56.8</v>
      </c>
      <c r="F36" s="112">
        <v>17.2</v>
      </c>
      <c r="G36" s="112">
        <v>3.6</v>
      </c>
      <c r="H36" s="112">
        <v>7.9</v>
      </c>
      <c r="I36" s="112">
        <v>85.5</v>
      </c>
      <c r="J36" s="504">
        <f t="shared" si="0"/>
        <v>0</v>
      </c>
    </row>
    <row r="37" spans="1:10" x14ac:dyDescent="0.25">
      <c r="A37" s="111">
        <v>1864</v>
      </c>
      <c r="B37" s="112">
        <v>13.8</v>
      </c>
      <c r="C37" s="493">
        <v>73</v>
      </c>
      <c r="D37" s="112">
        <v>37.5</v>
      </c>
      <c r="E37" s="112">
        <v>58.6</v>
      </c>
      <c r="F37" s="112">
        <v>19.899999999999999</v>
      </c>
      <c r="G37" s="112">
        <v>5.4</v>
      </c>
      <c r="H37" s="112">
        <v>8.6</v>
      </c>
      <c r="I37" s="112">
        <v>92.5</v>
      </c>
      <c r="J37" s="504">
        <f t="shared" si="0"/>
        <v>0</v>
      </c>
    </row>
    <row r="38" spans="1:10" x14ac:dyDescent="0.25">
      <c r="A38" s="109">
        <v>1865</v>
      </c>
      <c r="B38" s="110">
        <v>12.4</v>
      </c>
      <c r="C38" s="494">
        <v>74</v>
      </c>
      <c r="D38" s="110">
        <v>42.6</v>
      </c>
      <c r="E38" s="110">
        <v>62.4</v>
      </c>
      <c r="F38" s="110">
        <v>20.3</v>
      </c>
      <c r="G38" s="110">
        <v>5.8</v>
      </c>
      <c r="H38" s="113">
        <v>7.5</v>
      </c>
      <c r="I38" s="110">
        <v>96</v>
      </c>
      <c r="J38" s="504">
        <f t="shared" si="0"/>
        <v>0</v>
      </c>
    </row>
    <row r="39" spans="1:10" x14ac:dyDescent="0.25">
      <c r="A39" s="109">
        <v>1866</v>
      </c>
      <c r="B39" s="217">
        <v>13.5</v>
      </c>
      <c r="C39" s="494">
        <v>74</v>
      </c>
      <c r="D39" s="110">
        <v>39.799999999999997</v>
      </c>
      <c r="E39" s="110">
        <v>60.7</v>
      </c>
      <c r="F39" s="110">
        <v>19.5</v>
      </c>
      <c r="G39" s="110">
        <v>6.1</v>
      </c>
      <c r="H39" s="110">
        <v>6</v>
      </c>
      <c r="I39" s="110">
        <v>92.3</v>
      </c>
      <c r="J39" s="504">
        <f t="shared" si="0"/>
        <v>0</v>
      </c>
    </row>
    <row r="40" spans="1:10" x14ac:dyDescent="0.25">
      <c r="A40" s="109">
        <v>1867</v>
      </c>
      <c r="B40" s="495">
        <v>15.5</v>
      </c>
      <c r="C40" s="491">
        <v>7.9</v>
      </c>
      <c r="D40" s="110">
        <v>33.799999999999997</v>
      </c>
      <c r="E40" s="496">
        <v>57.2</v>
      </c>
      <c r="F40" s="110">
        <v>18.100000000000001</v>
      </c>
      <c r="G40" s="110">
        <v>4.8</v>
      </c>
      <c r="H40" s="110">
        <v>4.5999999999999996</v>
      </c>
      <c r="I40" s="110">
        <v>84.7</v>
      </c>
      <c r="J40" s="504">
        <f t="shared" si="0"/>
        <v>0</v>
      </c>
    </row>
    <row r="41" spans="1:10" x14ac:dyDescent="0.25">
      <c r="A41" s="109">
        <v>1868</v>
      </c>
      <c r="B41" s="110">
        <v>17.399999999999999</v>
      </c>
      <c r="C41" s="491">
        <v>9.1999999999999993</v>
      </c>
      <c r="D41" s="110">
        <v>29.2</v>
      </c>
      <c r="E41" s="110">
        <v>55.8</v>
      </c>
      <c r="F41" s="110">
        <v>17.600000000000001</v>
      </c>
      <c r="G41" s="110">
        <v>3.7</v>
      </c>
      <c r="H41" s="110">
        <v>5.0999999999999996</v>
      </c>
      <c r="I41" s="110">
        <v>82.2</v>
      </c>
      <c r="J41" s="504">
        <f t="shared" si="0"/>
        <v>0</v>
      </c>
    </row>
    <row r="42" spans="1:10" x14ac:dyDescent="0.25">
      <c r="A42" s="109">
        <v>1869</v>
      </c>
      <c r="B42" s="110">
        <v>19.100000000000001</v>
      </c>
      <c r="C42" s="456">
        <v>10</v>
      </c>
      <c r="D42" s="110">
        <v>27.4</v>
      </c>
      <c r="E42" s="110">
        <v>56.5</v>
      </c>
      <c r="F42" s="110">
        <v>16.8</v>
      </c>
      <c r="G42" s="110">
        <v>3.3</v>
      </c>
      <c r="H42" s="110">
        <v>5.8</v>
      </c>
      <c r="I42" s="110">
        <v>82.4</v>
      </c>
      <c r="J42" s="504">
        <f t="shared" si="0"/>
        <v>0</v>
      </c>
    </row>
    <row r="43" spans="1:10" x14ac:dyDescent="0.25">
      <c r="A43" s="109">
        <v>1870</v>
      </c>
      <c r="B43" s="110">
        <v>20.6</v>
      </c>
      <c r="C43" s="456">
        <v>11.4</v>
      </c>
      <c r="D43" s="110">
        <v>28</v>
      </c>
      <c r="E43" s="110">
        <v>60</v>
      </c>
      <c r="F43" s="110">
        <v>19.2</v>
      </c>
      <c r="G43" s="110">
        <v>4.2</v>
      </c>
      <c r="H43" s="110">
        <v>7</v>
      </c>
      <c r="I43" s="110">
        <v>90.4</v>
      </c>
      <c r="J43" s="504">
        <f t="shared" si="0"/>
        <v>0</v>
      </c>
    </row>
    <row r="44" spans="1:10" x14ac:dyDescent="0.25">
      <c r="A44" s="111">
        <v>1871</v>
      </c>
      <c r="B44" s="112">
        <v>21.2</v>
      </c>
      <c r="C44" s="455">
        <v>12.6</v>
      </c>
      <c r="D44" s="112">
        <v>31.4</v>
      </c>
      <c r="E44" s="112">
        <v>65.2</v>
      </c>
      <c r="F44" s="112">
        <v>21.2</v>
      </c>
      <c r="G44" s="112">
        <v>5.2</v>
      </c>
      <c r="H44" s="112">
        <v>8.5</v>
      </c>
      <c r="I44" s="112">
        <v>100.1</v>
      </c>
      <c r="J44" s="504">
        <f t="shared" si="0"/>
        <v>0</v>
      </c>
    </row>
    <row r="45" spans="1:10" x14ac:dyDescent="0.25">
      <c r="A45" s="111">
        <v>1872</v>
      </c>
      <c r="B45" s="112">
        <v>22.9</v>
      </c>
      <c r="C45" s="455">
        <v>13.2</v>
      </c>
      <c r="D45" s="112">
        <v>34</v>
      </c>
      <c r="E45" s="112">
        <v>70.099999999999994</v>
      </c>
      <c r="F45" s="497">
        <v>22.3</v>
      </c>
      <c r="G45" s="112">
        <v>5.4</v>
      </c>
      <c r="H45" s="112">
        <v>9.5</v>
      </c>
      <c r="I45" s="112">
        <v>107.3</v>
      </c>
      <c r="J45" s="504">
        <f t="shared" si="0"/>
        <v>0</v>
      </c>
    </row>
    <row r="46" spans="1:10" x14ac:dyDescent="0.25">
      <c r="A46" s="109">
        <v>1873</v>
      </c>
      <c r="B46" s="110">
        <v>21.2</v>
      </c>
      <c r="C46" s="456">
        <v>14.1</v>
      </c>
      <c r="D46" s="110">
        <v>35.1</v>
      </c>
      <c r="E46" s="110">
        <v>70.400000000000006</v>
      </c>
      <c r="F46" s="110">
        <v>19.8</v>
      </c>
      <c r="G46" s="110">
        <v>5.9</v>
      </c>
      <c r="H46" s="110">
        <v>8.4</v>
      </c>
      <c r="I46" s="110">
        <v>104.5</v>
      </c>
      <c r="J46" s="504">
        <f t="shared" si="0"/>
        <v>0</v>
      </c>
    </row>
    <row r="47" spans="1:10" x14ac:dyDescent="0.25">
      <c r="A47" s="111">
        <v>1874</v>
      </c>
      <c r="B47" s="112">
        <v>24.6</v>
      </c>
      <c r="C47" s="455">
        <v>15</v>
      </c>
      <c r="D47" s="112">
        <v>40.6</v>
      </c>
      <c r="E47" s="112">
        <v>80.2</v>
      </c>
      <c r="F47" s="112">
        <v>22.3</v>
      </c>
      <c r="G47" s="112">
        <v>6.2</v>
      </c>
      <c r="H47" s="112">
        <v>10.6</v>
      </c>
      <c r="I47" s="112">
        <v>119.3</v>
      </c>
      <c r="J47" s="504">
        <f t="shared" si="0"/>
        <v>0</v>
      </c>
    </row>
    <row r="48" spans="1:10" x14ac:dyDescent="0.25">
      <c r="A48" s="109">
        <v>1875</v>
      </c>
      <c r="B48" s="110">
        <v>30.8</v>
      </c>
      <c r="C48" s="456">
        <v>15.4</v>
      </c>
      <c r="D48" s="110">
        <v>41.3</v>
      </c>
      <c r="E48" s="110">
        <v>87.5</v>
      </c>
      <c r="F48" s="110">
        <v>24.8</v>
      </c>
      <c r="G48" s="110">
        <v>6.3</v>
      </c>
      <c r="H48" s="113">
        <v>7.4</v>
      </c>
      <c r="I48" s="110">
        <v>126</v>
      </c>
      <c r="J48" s="504">
        <f t="shared" si="0"/>
        <v>0</v>
      </c>
    </row>
    <row r="49" spans="1:10" x14ac:dyDescent="0.25">
      <c r="A49" s="109">
        <v>1876</v>
      </c>
      <c r="B49" s="110">
        <v>34.799999999999997</v>
      </c>
      <c r="C49" s="456">
        <v>15.3</v>
      </c>
      <c r="D49" s="110">
        <v>42.5</v>
      </c>
      <c r="E49" s="110">
        <v>92.6</v>
      </c>
      <c r="F49" s="110">
        <v>28.3</v>
      </c>
      <c r="G49" s="110">
        <v>5.6</v>
      </c>
      <c r="H49" s="113">
        <v>5.8</v>
      </c>
      <c r="I49" s="110">
        <v>132.30000000000001</v>
      </c>
      <c r="J49" s="504">
        <f t="shared" si="0"/>
        <v>0</v>
      </c>
    </row>
    <row r="50" spans="1:10" x14ac:dyDescent="0.25">
      <c r="A50" s="111">
        <v>1877</v>
      </c>
      <c r="B50" s="112">
        <v>33.200000000000003</v>
      </c>
      <c r="C50" s="455">
        <v>14.5</v>
      </c>
      <c r="D50" s="112">
        <v>43.4</v>
      </c>
      <c r="E50" s="112">
        <v>91.1</v>
      </c>
      <c r="F50" s="112">
        <v>28.4</v>
      </c>
      <c r="G50" s="112">
        <v>5</v>
      </c>
      <c r="H50" s="112">
        <v>7.9</v>
      </c>
      <c r="I50" s="112">
        <v>132.4</v>
      </c>
      <c r="J50" s="504">
        <f t="shared" si="0"/>
        <v>0</v>
      </c>
    </row>
    <row r="51" spans="1:10" x14ac:dyDescent="0.25">
      <c r="A51" s="109">
        <v>1878</v>
      </c>
      <c r="B51" s="110">
        <v>29.1</v>
      </c>
      <c r="C51" s="456">
        <v>13</v>
      </c>
      <c r="D51" s="110">
        <v>43.8</v>
      </c>
      <c r="E51" s="110">
        <v>85.9</v>
      </c>
      <c r="F51" s="110">
        <v>24.6</v>
      </c>
      <c r="G51" s="110">
        <v>4.3</v>
      </c>
      <c r="H51" s="110">
        <v>8.8000000000000007</v>
      </c>
      <c r="I51" s="110">
        <v>123.6</v>
      </c>
      <c r="J51" s="504">
        <f t="shared" si="0"/>
        <v>0</v>
      </c>
    </row>
    <row r="52" spans="1:10" x14ac:dyDescent="0.25">
      <c r="A52" s="111">
        <v>1879</v>
      </c>
      <c r="B52" s="498">
        <v>23.5</v>
      </c>
      <c r="C52" s="455">
        <v>11.5</v>
      </c>
      <c r="D52" s="112">
        <v>42.4</v>
      </c>
      <c r="E52" s="112">
        <v>77.400000000000006</v>
      </c>
      <c r="F52" s="112">
        <v>24.2</v>
      </c>
      <c r="G52" s="112">
        <v>4.3</v>
      </c>
      <c r="H52" s="112">
        <v>8.1</v>
      </c>
      <c r="I52" s="112">
        <v>114</v>
      </c>
      <c r="J52" s="504">
        <f t="shared" si="0"/>
        <v>0</v>
      </c>
    </row>
    <row r="53" spans="1:10" x14ac:dyDescent="0.25">
      <c r="A53" s="109">
        <v>1880</v>
      </c>
      <c r="B53" s="110">
        <v>22.5</v>
      </c>
      <c r="C53" s="491">
        <v>9.9</v>
      </c>
      <c r="D53" s="110">
        <v>40.6</v>
      </c>
      <c r="E53" s="110">
        <v>73</v>
      </c>
      <c r="F53" s="110">
        <v>22.3</v>
      </c>
      <c r="G53" s="110">
        <v>5.0999999999999996</v>
      </c>
      <c r="H53" s="110">
        <v>9.3000000000000007</v>
      </c>
      <c r="I53" s="110">
        <v>109.7</v>
      </c>
      <c r="J53" s="504">
        <f t="shared" si="0"/>
        <v>0</v>
      </c>
    </row>
    <row r="54" spans="1:10" x14ac:dyDescent="0.25">
      <c r="A54" s="111">
        <v>1881</v>
      </c>
      <c r="B54" s="425">
        <v>23.9</v>
      </c>
      <c r="C54" s="459">
        <v>9.6</v>
      </c>
      <c r="D54" s="112">
        <v>42.7</v>
      </c>
      <c r="E54" s="112">
        <v>76.2</v>
      </c>
      <c r="F54" s="112">
        <v>23</v>
      </c>
      <c r="G54" s="112">
        <v>5.7</v>
      </c>
      <c r="H54" s="112">
        <v>11.3</v>
      </c>
      <c r="I54" s="112">
        <v>116.2</v>
      </c>
      <c r="J54" s="504">
        <f t="shared" si="0"/>
        <v>0</v>
      </c>
    </row>
    <row r="55" spans="1:10" x14ac:dyDescent="0.25">
      <c r="A55" s="111">
        <v>1882</v>
      </c>
      <c r="B55" s="112">
        <v>23.4</v>
      </c>
      <c r="C55" s="459">
        <v>8.6999999999999993</v>
      </c>
      <c r="D55" s="112">
        <v>40.9</v>
      </c>
      <c r="E55" s="112">
        <v>73</v>
      </c>
      <c r="F55" s="112">
        <v>21</v>
      </c>
      <c r="G55" s="112">
        <v>5.7</v>
      </c>
      <c r="H55" s="112">
        <v>14.8</v>
      </c>
      <c r="I55" s="112">
        <v>114.5</v>
      </c>
      <c r="J55" s="504">
        <f t="shared" si="0"/>
        <v>0</v>
      </c>
    </row>
    <row r="56" spans="1:10" x14ac:dyDescent="0.25">
      <c r="A56" s="111">
        <v>1883</v>
      </c>
      <c r="B56" s="112">
        <v>23.4</v>
      </c>
      <c r="C56" s="459">
        <v>9.5</v>
      </c>
      <c r="D56" s="112">
        <v>40.4</v>
      </c>
      <c r="E56" s="112">
        <v>73.3</v>
      </c>
      <c r="F56" s="112">
        <v>21.4</v>
      </c>
      <c r="G56" s="112">
        <v>7.4</v>
      </c>
      <c r="H56" s="112">
        <v>17.399999999999999</v>
      </c>
      <c r="I56" s="112">
        <v>119.5</v>
      </c>
      <c r="J56" s="504">
        <f t="shared" si="0"/>
        <v>0</v>
      </c>
    </row>
    <row r="57" spans="1:10" x14ac:dyDescent="0.25">
      <c r="A57" s="109">
        <v>1884</v>
      </c>
      <c r="B57" s="110">
        <v>23.7</v>
      </c>
      <c r="C57" s="456">
        <v>10</v>
      </c>
      <c r="D57" s="110">
        <v>44.8</v>
      </c>
      <c r="E57" s="110">
        <v>78.5</v>
      </c>
      <c r="F57" s="110">
        <v>22.1</v>
      </c>
      <c r="G57" s="110">
        <v>6.5</v>
      </c>
      <c r="H57" s="110">
        <v>10.3</v>
      </c>
      <c r="I57" s="110">
        <v>117.4</v>
      </c>
      <c r="J57" s="504">
        <f t="shared" si="0"/>
        <v>0</v>
      </c>
    </row>
    <row r="58" spans="1:10" x14ac:dyDescent="0.25">
      <c r="A58" s="121">
        <v>1885</v>
      </c>
      <c r="B58" s="122">
        <v>21.6</v>
      </c>
      <c r="C58" s="122">
        <v>10.199999999999999</v>
      </c>
      <c r="D58" s="122">
        <v>39.700000000000003</v>
      </c>
      <c r="E58" s="122">
        <v>71.5</v>
      </c>
      <c r="F58" s="122">
        <v>24</v>
      </c>
      <c r="G58" s="122">
        <v>6.3</v>
      </c>
      <c r="H58" s="122">
        <v>7.4</v>
      </c>
      <c r="I58" s="122">
        <v>109.2</v>
      </c>
      <c r="J58" s="504">
        <f t="shared" si="0"/>
        <v>0</v>
      </c>
    </row>
    <row r="59" spans="1:10" x14ac:dyDescent="0.25">
      <c r="A59" s="123">
        <v>1886</v>
      </c>
      <c r="B59" s="124">
        <v>20.8</v>
      </c>
      <c r="C59" s="124">
        <v>10</v>
      </c>
      <c r="D59" s="124">
        <v>36.4</v>
      </c>
      <c r="E59" s="124">
        <v>67.2</v>
      </c>
      <c r="F59" s="124">
        <v>22.3</v>
      </c>
      <c r="G59" s="124">
        <v>4.5999999999999996</v>
      </c>
      <c r="H59" s="124">
        <v>5.6</v>
      </c>
      <c r="I59" s="124">
        <v>99.7</v>
      </c>
      <c r="J59" s="504">
        <f t="shared" si="0"/>
        <v>0</v>
      </c>
    </row>
    <row r="60" spans="1:10" x14ac:dyDescent="0.25">
      <c r="A60" s="111">
        <v>1887</v>
      </c>
      <c r="B60" s="112">
        <v>22.2</v>
      </c>
      <c r="C60" s="112">
        <v>10.199999999999999</v>
      </c>
      <c r="D60" s="455">
        <v>36.200000000000003</v>
      </c>
      <c r="E60" s="112">
        <v>68.599999999999994</v>
      </c>
      <c r="F60" s="455">
        <v>22.3</v>
      </c>
      <c r="G60" s="112">
        <v>5.6</v>
      </c>
      <c r="H60" s="119">
        <v>6.7</v>
      </c>
      <c r="I60" s="112">
        <v>103.2</v>
      </c>
      <c r="J60" s="504">
        <f t="shared" si="0"/>
        <v>0</v>
      </c>
    </row>
    <row r="61" spans="1:10" x14ac:dyDescent="0.25">
      <c r="A61" s="109">
        <v>1888</v>
      </c>
      <c r="B61" s="110">
        <v>21.4</v>
      </c>
      <c r="C61" s="110">
        <v>10.5</v>
      </c>
      <c r="D61" s="456">
        <v>34.9</v>
      </c>
      <c r="E61" s="110">
        <v>66.8</v>
      </c>
      <c r="F61" s="456">
        <v>22.8</v>
      </c>
      <c r="G61" s="110">
        <v>5.8</v>
      </c>
      <c r="H61" s="110">
        <v>11.5</v>
      </c>
      <c r="I61" s="110">
        <v>106.9</v>
      </c>
      <c r="J61" s="504">
        <f t="shared" si="0"/>
        <v>0</v>
      </c>
    </row>
    <row r="62" spans="1:10" x14ac:dyDescent="0.25">
      <c r="A62" s="109">
        <v>1889</v>
      </c>
      <c r="B62" s="110">
        <v>21.4</v>
      </c>
      <c r="C62" s="110">
        <v>11</v>
      </c>
      <c r="D62" s="456">
        <v>35.700000000000003</v>
      </c>
      <c r="E62" s="110">
        <v>68.099999999999994</v>
      </c>
      <c r="F62" s="456">
        <v>23.6</v>
      </c>
      <c r="G62" s="110">
        <v>6.7</v>
      </c>
      <c r="H62" s="110">
        <v>15.9</v>
      </c>
      <c r="I62" s="110">
        <v>114.3</v>
      </c>
      <c r="J62" s="504">
        <f t="shared" si="0"/>
        <v>0</v>
      </c>
    </row>
    <row r="63" spans="1:10" x14ac:dyDescent="0.25">
      <c r="A63" s="109">
        <v>1890</v>
      </c>
      <c r="B63" s="110">
        <v>20.100000000000001</v>
      </c>
      <c r="C63" s="110">
        <v>11.4</v>
      </c>
      <c r="D63" s="456">
        <v>36.9</v>
      </c>
      <c r="E63" s="110">
        <v>68.400000000000006</v>
      </c>
      <c r="F63" s="456">
        <v>24.7</v>
      </c>
      <c r="G63" s="110">
        <v>7.8</v>
      </c>
      <c r="H63" s="110">
        <v>15.4</v>
      </c>
      <c r="I63" s="110">
        <v>116.3</v>
      </c>
      <c r="J63" s="504">
        <f t="shared" si="0"/>
        <v>0</v>
      </c>
    </row>
    <row r="64" spans="1:10" x14ac:dyDescent="0.25">
      <c r="A64" s="111">
        <v>1891</v>
      </c>
      <c r="B64" s="112">
        <v>20.7</v>
      </c>
      <c r="C64" s="112">
        <v>11.6</v>
      </c>
      <c r="D64" s="455">
        <v>39.200000000000003</v>
      </c>
      <c r="E64" s="112">
        <v>71.5</v>
      </c>
      <c r="F64" s="455">
        <v>26.3</v>
      </c>
      <c r="G64" s="112">
        <v>8.9</v>
      </c>
      <c r="H64" s="112">
        <v>14.9</v>
      </c>
      <c r="I64" s="112">
        <v>121.6</v>
      </c>
      <c r="J64" s="504">
        <f t="shared" si="0"/>
        <v>0</v>
      </c>
    </row>
    <row r="65" spans="1:10" x14ac:dyDescent="0.25">
      <c r="A65" s="111">
        <v>1892</v>
      </c>
      <c r="B65" s="112">
        <v>22.5</v>
      </c>
      <c r="C65" s="112">
        <v>12.2</v>
      </c>
      <c r="D65" s="455">
        <v>38.5</v>
      </c>
      <c r="E65" s="112">
        <v>73.2</v>
      </c>
      <c r="F65" s="455">
        <v>28.4</v>
      </c>
      <c r="G65" s="112">
        <v>8.5</v>
      </c>
      <c r="H65" s="112">
        <v>14.6</v>
      </c>
      <c r="I65" s="112">
        <v>124.7</v>
      </c>
      <c r="J65" s="504">
        <f t="shared" si="0"/>
        <v>0</v>
      </c>
    </row>
    <row r="66" spans="1:10" x14ac:dyDescent="0.25">
      <c r="A66" s="111">
        <v>1893</v>
      </c>
      <c r="B66" s="112">
        <v>24.9</v>
      </c>
      <c r="C66" s="112">
        <v>12.4</v>
      </c>
      <c r="D66" s="455">
        <v>40.700000000000003</v>
      </c>
      <c r="E66" s="112">
        <v>78</v>
      </c>
      <c r="F66" s="455">
        <v>30.7</v>
      </c>
      <c r="G66" s="112">
        <v>7.2</v>
      </c>
      <c r="H66" s="112">
        <v>11.6</v>
      </c>
      <c r="I66" s="112">
        <v>127.5</v>
      </c>
      <c r="J66" s="504">
        <f t="shared" si="0"/>
        <v>0</v>
      </c>
    </row>
    <row r="67" spans="1:10" x14ac:dyDescent="0.25">
      <c r="A67" s="109">
        <v>1894</v>
      </c>
      <c r="B67" s="110">
        <v>25.5</v>
      </c>
      <c r="C67" s="110">
        <v>13.4</v>
      </c>
      <c r="D67" s="456">
        <v>40.5</v>
      </c>
      <c r="E67" s="110">
        <v>79.400000000000006</v>
      </c>
      <c r="F67" s="456">
        <v>31.5</v>
      </c>
      <c r="G67" s="110">
        <v>6.7</v>
      </c>
      <c r="H67" s="110">
        <v>14.2</v>
      </c>
      <c r="I67" s="110">
        <v>131.80000000000001</v>
      </c>
      <c r="J67" s="504">
        <f t="shared" si="0"/>
        <v>0</v>
      </c>
    </row>
    <row r="68" spans="1:10" x14ac:dyDescent="0.25">
      <c r="A68" s="111">
        <v>1895</v>
      </c>
      <c r="B68" s="112">
        <v>26</v>
      </c>
      <c r="C68" s="112">
        <v>14.6</v>
      </c>
      <c r="D68" s="455">
        <v>42.4</v>
      </c>
      <c r="E68" s="112">
        <v>83</v>
      </c>
      <c r="F68" s="455">
        <v>34.9</v>
      </c>
      <c r="G68" s="112">
        <v>6.9</v>
      </c>
      <c r="H68" s="112">
        <v>13.3</v>
      </c>
      <c r="I68" s="112">
        <v>138.1</v>
      </c>
      <c r="J68" s="504">
        <f t="shared" si="0"/>
        <v>0</v>
      </c>
    </row>
    <row r="69" spans="1:10" x14ac:dyDescent="0.25">
      <c r="A69" s="111">
        <v>1896</v>
      </c>
      <c r="B69" s="112">
        <v>31.1</v>
      </c>
      <c r="C69" s="112">
        <v>15.7</v>
      </c>
      <c r="D69" s="455">
        <v>43.2</v>
      </c>
      <c r="E69" s="112">
        <v>90</v>
      </c>
      <c r="F69" s="455">
        <v>39.4</v>
      </c>
      <c r="G69" s="112">
        <v>7.4</v>
      </c>
      <c r="H69" s="112">
        <v>13.4</v>
      </c>
      <c r="I69" s="112">
        <v>150.19999999999999</v>
      </c>
      <c r="J69" s="504">
        <f t="shared" si="0"/>
        <v>0</v>
      </c>
    </row>
    <row r="70" spans="1:10" x14ac:dyDescent="0.25">
      <c r="A70" s="111">
        <v>1897</v>
      </c>
      <c r="B70" s="112">
        <v>35.1</v>
      </c>
      <c r="C70" s="112">
        <v>18.100000000000001</v>
      </c>
      <c r="D70" s="455">
        <v>47.3</v>
      </c>
      <c r="E70" s="112">
        <v>100.5</v>
      </c>
      <c r="F70" s="455">
        <v>45.4</v>
      </c>
      <c r="G70" s="112">
        <v>8.6999999999999993</v>
      </c>
      <c r="H70" s="112">
        <v>12.3</v>
      </c>
      <c r="I70" s="112">
        <v>166.9</v>
      </c>
      <c r="J70" s="504">
        <f t="shared" si="0"/>
        <v>0</v>
      </c>
    </row>
    <row r="71" spans="1:10" x14ac:dyDescent="0.25">
      <c r="A71" s="109">
        <v>1898</v>
      </c>
      <c r="B71" s="110">
        <v>42.6</v>
      </c>
      <c r="C71" s="110">
        <v>20</v>
      </c>
      <c r="D71" s="456">
        <v>51.4</v>
      </c>
      <c r="E71" s="110">
        <v>114</v>
      </c>
      <c r="F71" s="456">
        <v>51.5</v>
      </c>
      <c r="G71" s="110">
        <v>9</v>
      </c>
      <c r="H71" s="110">
        <v>18.7</v>
      </c>
      <c r="I71" s="110">
        <v>193.2</v>
      </c>
      <c r="J71" s="504">
        <f t="shared" si="0"/>
        <v>0</v>
      </c>
    </row>
    <row r="72" spans="1:10" x14ac:dyDescent="0.25">
      <c r="A72" s="111">
        <v>1899</v>
      </c>
      <c r="B72" s="112">
        <v>42.5</v>
      </c>
      <c r="C72" s="112">
        <v>20.6</v>
      </c>
      <c r="D72" s="455">
        <v>53.9</v>
      </c>
      <c r="E72" s="112">
        <v>117</v>
      </c>
      <c r="F72" s="455">
        <v>55.3</v>
      </c>
      <c r="G72" s="112">
        <v>11.3</v>
      </c>
      <c r="H72" s="112">
        <v>20.3</v>
      </c>
      <c r="I72" s="112">
        <v>203.9</v>
      </c>
      <c r="J72" s="504">
        <f t="shared" si="0"/>
        <v>0</v>
      </c>
    </row>
    <row r="73" spans="1:10" x14ac:dyDescent="0.25">
      <c r="A73" s="109">
        <v>1900</v>
      </c>
      <c r="B73" s="110">
        <v>39.1</v>
      </c>
      <c r="C73" s="110">
        <v>20.6</v>
      </c>
      <c r="D73" s="456">
        <v>55.4</v>
      </c>
      <c r="E73" s="110">
        <v>115.1</v>
      </c>
      <c r="F73" s="456">
        <v>58.5</v>
      </c>
      <c r="G73" s="110">
        <v>11.1</v>
      </c>
      <c r="H73" s="110">
        <v>20.2</v>
      </c>
      <c r="I73" s="110">
        <v>204.9</v>
      </c>
      <c r="J73" s="504">
        <f t="shared" si="0"/>
        <v>0</v>
      </c>
    </row>
    <row r="74" spans="1:10" x14ac:dyDescent="0.25">
      <c r="A74" s="111">
        <v>1901</v>
      </c>
      <c r="B74" s="112">
        <v>40</v>
      </c>
      <c r="C74" s="112">
        <v>21</v>
      </c>
      <c r="D74" s="455">
        <v>59.9</v>
      </c>
      <c r="E74" s="112">
        <v>120.9</v>
      </c>
      <c r="F74" s="455">
        <v>62.6</v>
      </c>
      <c r="G74" s="112">
        <v>11.7</v>
      </c>
      <c r="H74" s="112">
        <v>21.2</v>
      </c>
      <c r="I74" s="112">
        <v>216.4</v>
      </c>
      <c r="J74" s="504">
        <f t="shared" si="0"/>
        <v>0</v>
      </c>
    </row>
    <row r="75" spans="1:10" x14ac:dyDescent="0.25">
      <c r="A75" s="111">
        <v>1902</v>
      </c>
      <c r="B75" s="112">
        <v>42</v>
      </c>
      <c r="C75" s="112">
        <v>21.2</v>
      </c>
      <c r="D75" s="455">
        <v>65.400000000000006</v>
      </c>
      <c r="E75" s="112">
        <v>128.6</v>
      </c>
      <c r="F75" s="455">
        <v>65.8</v>
      </c>
      <c r="G75" s="112">
        <v>10.3</v>
      </c>
      <c r="H75" s="112">
        <v>21.9</v>
      </c>
      <c r="I75" s="112">
        <v>226.6</v>
      </c>
      <c r="J75" s="504">
        <f t="shared" si="0"/>
        <v>0</v>
      </c>
    </row>
    <row r="76" spans="1:10" x14ac:dyDescent="0.25">
      <c r="A76" s="111">
        <v>1903</v>
      </c>
      <c r="B76" s="112">
        <v>42.9</v>
      </c>
      <c r="C76" s="112">
        <v>20.6</v>
      </c>
      <c r="D76" s="455">
        <v>62.1</v>
      </c>
      <c r="E76" s="112">
        <v>125.6</v>
      </c>
      <c r="F76" s="455">
        <v>72.099999999999994</v>
      </c>
      <c r="G76" s="112">
        <v>10</v>
      </c>
      <c r="H76" s="112">
        <v>17.5</v>
      </c>
      <c r="I76" s="112">
        <v>225.2</v>
      </c>
      <c r="J76" s="504">
        <f t="shared" ref="J76:J93" si="1">I76-SUM(E76:H76)</f>
        <v>0</v>
      </c>
    </row>
    <row r="77" spans="1:10" x14ac:dyDescent="0.25">
      <c r="A77" s="111">
        <v>1904</v>
      </c>
      <c r="B77" s="112">
        <v>39.200000000000003</v>
      </c>
      <c r="C77" s="112">
        <v>20.5</v>
      </c>
      <c r="D77" s="455">
        <v>60.7</v>
      </c>
      <c r="E77" s="112">
        <v>120.4</v>
      </c>
      <c r="F77" s="455">
        <v>71.400000000000006</v>
      </c>
      <c r="G77" s="112">
        <v>10.6</v>
      </c>
      <c r="H77" s="112">
        <v>20.9</v>
      </c>
      <c r="I77" s="112">
        <v>223.3</v>
      </c>
      <c r="J77" s="504">
        <f t="shared" si="1"/>
        <v>0</v>
      </c>
    </row>
    <row r="78" spans="1:10" x14ac:dyDescent="0.25">
      <c r="A78" s="111">
        <v>1905</v>
      </c>
      <c r="B78" s="112">
        <v>39</v>
      </c>
      <c r="C78" s="112">
        <v>19.899999999999999</v>
      </c>
      <c r="D78" s="455">
        <v>57.2</v>
      </c>
      <c r="E78" s="112">
        <v>116.1</v>
      </c>
      <c r="F78" s="455">
        <v>68.2</v>
      </c>
      <c r="G78" s="112">
        <v>10.9</v>
      </c>
      <c r="H78" s="112">
        <v>24.6</v>
      </c>
      <c r="I78" s="112">
        <v>219.8</v>
      </c>
      <c r="J78" s="504">
        <f t="shared" si="1"/>
        <v>0</v>
      </c>
    </row>
    <row r="79" spans="1:10" x14ac:dyDescent="0.25">
      <c r="A79" s="111">
        <v>1906</v>
      </c>
      <c r="B79" s="112">
        <v>35.1</v>
      </c>
      <c r="C79" s="112">
        <v>21.1</v>
      </c>
      <c r="D79" s="455">
        <v>54.2</v>
      </c>
      <c r="E79" s="112">
        <v>110.4</v>
      </c>
      <c r="F79" s="455">
        <v>59.9</v>
      </c>
      <c r="G79" s="112">
        <v>10.3</v>
      </c>
      <c r="H79" s="112">
        <v>26.8</v>
      </c>
      <c r="I79" s="112">
        <v>207.4</v>
      </c>
      <c r="J79" s="504">
        <f t="shared" si="1"/>
        <v>0</v>
      </c>
    </row>
    <row r="80" spans="1:10" x14ac:dyDescent="0.25">
      <c r="A80" s="111">
        <v>1907</v>
      </c>
      <c r="B80" s="112">
        <v>32.200000000000003</v>
      </c>
      <c r="C80" s="112">
        <v>18.3</v>
      </c>
      <c r="D80" s="455">
        <v>47.6</v>
      </c>
      <c r="E80" s="112">
        <v>98.1</v>
      </c>
      <c r="F80" s="455">
        <v>54</v>
      </c>
      <c r="G80" s="112">
        <v>11.4</v>
      </c>
      <c r="H80" s="112">
        <v>21.8</v>
      </c>
      <c r="I80" s="112">
        <v>185.3</v>
      </c>
      <c r="J80" s="504">
        <f t="shared" si="1"/>
        <v>0</v>
      </c>
    </row>
    <row r="81" spans="1:10" x14ac:dyDescent="0.25">
      <c r="A81" s="111">
        <v>1908</v>
      </c>
      <c r="B81" s="112">
        <v>28.7</v>
      </c>
      <c r="C81" s="112">
        <v>14.9</v>
      </c>
      <c r="D81" s="455">
        <v>41</v>
      </c>
      <c r="E81" s="112">
        <v>84.6</v>
      </c>
      <c r="F81" s="455">
        <v>50.7</v>
      </c>
      <c r="G81" s="112">
        <v>8.9</v>
      </c>
      <c r="H81" s="112">
        <v>12</v>
      </c>
      <c r="I81" s="112">
        <v>156.19999999999999</v>
      </c>
      <c r="J81" s="504">
        <f t="shared" si="1"/>
        <v>0</v>
      </c>
    </row>
    <row r="82" spans="1:10" x14ac:dyDescent="0.25">
      <c r="A82" s="111">
        <v>1909</v>
      </c>
      <c r="B82" s="112">
        <v>28.2</v>
      </c>
      <c r="C82" s="112">
        <v>16.600000000000001</v>
      </c>
      <c r="D82" s="455">
        <v>40.799999999999997</v>
      </c>
      <c r="E82" s="112">
        <v>85.6</v>
      </c>
      <c r="F82" s="455">
        <v>53.4</v>
      </c>
      <c r="G82" s="112">
        <v>12.3</v>
      </c>
      <c r="H82" s="112">
        <v>15.1</v>
      </c>
      <c r="I82" s="112">
        <v>166.4</v>
      </c>
      <c r="J82" s="504">
        <f t="shared" si="1"/>
        <v>0</v>
      </c>
    </row>
    <row r="83" spans="1:10" x14ac:dyDescent="0.25">
      <c r="A83" s="109">
        <v>1910</v>
      </c>
      <c r="B83" s="110">
        <v>25.6</v>
      </c>
      <c r="C83" s="110">
        <v>18.7</v>
      </c>
      <c r="D83" s="456">
        <v>40.4</v>
      </c>
      <c r="E83" s="110">
        <v>84.7</v>
      </c>
      <c r="F83" s="456">
        <v>54.1</v>
      </c>
      <c r="G83" s="110">
        <v>12.5</v>
      </c>
      <c r="H83" s="110">
        <v>18.100000000000001</v>
      </c>
      <c r="I83" s="110">
        <v>169.4</v>
      </c>
      <c r="J83" s="504">
        <f t="shared" si="1"/>
        <v>0</v>
      </c>
    </row>
    <row r="84" spans="1:10" x14ac:dyDescent="0.25">
      <c r="A84" s="111">
        <v>1911</v>
      </c>
      <c r="B84" s="112">
        <v>20.3</v>
      </c>
      <c r="C84" s="112">
        <v>19.399999999999999</v>
      </c>
      <c r="D84" s="455">
        <v>39.5</v>
      </c>
      <c r="E84" s="112">
        <v>79.2</v>
      </c>
      <c r="F84" s="455">
        <v>52.3</v>
      </c>
      <c r="G84" s="112">
        <v>12.5</v>
      </c>
      <c r="H84" s="112">
        <v>27.8</v>
      </c>
      <c r="I84" s="112">
        <v>171.8</v>
      </c>
      <c r="J84" s="504">
        <f t="shared" si="1"/>
        <v>0</v>
      </c>
    </row>
    <row r="85" spans="1:10" x14ac:dyDescent="0.25">
      <c r="A85" s="111">
        <v>1912</v>
      </c>
      <c r="B85" s="112">
        <v>17.3</v>
      </c>
      <c r="C85" s="112">
        <v>21.4</v>
      </c>
      <c r="D85" s="455">
        <v>37.5</v>
      </c>
      <c r="E85" s="112">
        <v>76.2</v>
      </c>
      <c r="F85" s="455">
        <v>55.2</v>
      </c>
      <c r="G85" s="112">
        <v>13.6</v>
      </c>
      <c r="H85" s="112">
        <v>27.3</v>
      </c>
      <c r="I85" s="112">
        <v>172.3</v>
      </c>
      <c r="J85" s="504">
        <f t="shared" si="1"/>
        <v>0</v>
      </c>
    </row>
    <row r="86" spans="1:10" x14ac:dyDescent="0.25">
      <c r="A86" s="111">
        <v>1913</v>
      </c>
      <c r="B86" s="112">
        <v>15.4</v>
      </c>
      <c r="C86" s="112">
        <v>23.6</v>
      </c>
      <c r="D86" s="455">
        <v>43.6</v>
      </c>
      <c r="E86" s="112">
        <v>82.6</v>
      </c>
      <c r="F86" s="455">
        <v>57.8</v>
      </c>
      <c r="G86" s="112">
        <v>18.5</v>
      </c>
      <c r="H86" s="112">
        <v>30.2</v>
      </c>
      <c r="I86" s="112">
        <v>189.1</v>
      </c>
      <c r="J86" s="504">
        <f t="shared" si="1"/>
        <v>0</v>
      </c>
    </row>
    <row r="87" spans="1:10" x14ac:dyDescent="0.25">
      <c r="A87" s="109">
        <v>1914</v>
      </c>
      <c r="B87" s="110">
        <v>13.1</v>
      </c>
      <c r="C87" s="110">
        <v>23</v>
      </c>
      <c r="D87" s="456">
        <v>41.2</v>
      </c>
      <c r="E87" s="110">
        <v>77.3</v>
      </c>
      <c r="F87" s="456">
        <v>71.3</v>
      </c>
      <c r="G87" s="110">
        <v>14.2</v>
      </c>
      <c r="H87" s="110">
        <v>26.1</v>
      </c>
      <c r="I87" s="110">
        <v>188.9</v>
      </c>
      <c r="J87" s="504">
        <f t="shared" si="1"/>
        <v>0</v>
      </c>
    </row>
    <row r="88" spans="1:10" x14ac:dyDescent="0.25">
      <c r="A88" s="111">
        <v>1915</v>
      </c>
      <c r="B88" s="112">
        <v>8.4</v>
      </c>
      <c r="C88" s="112">
        <v>22</v>
      </c>
      <c r="D88" s="455">
        <v>24.9</v>
      </c>
      <c r="E88" s="112">
        <v>55.3</v>
      </c>
      <c r="F88" s="455">
        <v>66.3</v>
      </c>
      <c r="G88" s="112">
        <v>15</v>
      </c>
      <c r="H88" s="112">
        <v>12.8</v>
      </c>
      <c r="I88" s="112">
        <v>149.4</v>
      </c>
      <c r="J88" s="504">
        <f t="shared" si="1"/>
        <v>0</v>
      </c>
    </row>
    <row r="89" spans="1:10" x14ac:dyDescent="0.25">
      <c r="A89" s="111">
        <v>1916</v>
      </c>
      <c r="B89" s="112">
        <v>4.5999999999999996</v>
      </c>
      <c r="C89" s="112">
        <v>20</v>
      </c>
      <c r="D89" s="455">
        <v>16.3</v>
      </c>
      <c r="E89" s="112">
        <v>40.9</v>
      </c>
      <c r="F89" s="455">
        <v>53.6</v>
      </c>
      <c r="G89" s="112">
        <v>10.5</v>
      </c>
      <c r="H89" s="112">
        <v>12.4</v>
      </c>
      <c r="I89" s="112">
        <v>117.4</v>
      </c>
      <c r="J89" s="504">
        <f t="shared" si="1"/>
        <v>0</v>
      </c>
    </row>
    <row r="90" spans="1:10" x14ac:dyDescent="0.25">
      <c r="A90" s="111">
        <v>1917</v>
      </c>
      <c r="B90" s="112">
        <v>1.4</v>
      </c>
      <c r="C90" s="112">
        <v>20.399999999999999</v>
      </c>
      <c r="D90" s="455">
        <v>13.7</v>
      </c>
      <c r="E90" s="112">
        <v>35.5</v>
      </c>
      <c r="F90" s="455">
        <v>53.8</v>
      </c>
      <c r="G90" s="112">
        <v>7.9</v>
      </c>
      <c r="H90" s="112">
        <v>27.4</v>
      </c>
      <c r="I90" s="112">
        <v>124.6</v>
      </c>
      <c r="J90" s="504">
        <f t="shared" si="1"/>
        <v>0</v>
      </c>
    </row>
    <row r="91" spans="1:10" x14ac:dyDescent="0.25">
      <c r="A91" s="111">
        <v>1918</v>
      </c>
      <c r="B91" s="112">
        <v>0.8</v>
      </c>
      <c r="C91" s="112">
        <v>26.2</v>
      </c>
      <c r="D91" s="455">
        <v>12.1</v>
      </c>
      <c r="E91" s="112">
        <v>39.1</v>
      </c>
      <c r="F91" s="455">
        <v>69.599999999999994</v>
      </c>
      <c r="G91" s="112">
        <v>13.7</v>
      </c>
      <c r="H91" s="112">
        <v>30.1</v>
      </c>
      <c r="I91" s="112">
        <v>152.5</v>
      </c>
      <c r="J91" s="504">
        <f t="shared" si="1"/>
        <v>0</v>
      </c>
    </row>
    <row r="92" spans="1:10" x14ac:dyDescent="0.25">
      <c r="A92" s="111">
        <v>1919</v>
      </c>
      <c r="B92" s="112">
        <v>1.4</v>
      </c>
      <c r="C92" s="112">
        <v>34.9</v>
      </c>
      <c r="D92" s="455">
        <v>18.3</v>
      </c>
      <c r="E92" s="112">
        <v>54.6</v>
      </c>
      <c r="F92" s="455">
        <v>80.400000000000006</v>
      </c>
      <c r="G92" s="112">
        <v>35.4</v>
      </c>
      <c r="H92" s="112">
        <v>28.9</v>
      </c>
      <c r="I92" s="112">
        <v>199.3</v>
      </c>
      <c r="J92" s="504">
        <f t="shared" si="1"/>
        <v>0</v>
      </c>
    </row>
    <row r="93" spans="1:10" ht="16.5" thickBot="1" x14ac:dyDescent="0.3">
      <c r="A93" s="499">
        <v>1920</v>
      </c>
      <c r="B93" s="463">
        <v>8.1999999999999993</v>
      </c>
      <c r="C93" s="463">
        <v>52.8</v>
      </c>
      <c r="D93" s="463">
        <v>25.7</v>
      </c>
      <c r="E93" s="463">
        <v>86.7</v>
      </c>
      <c r="F93" s="463">
        <v>82.8</v>
      </c>
      <c r="G93" s="463">
        <v>36.5</v>
      </c>
      <c r="H93" s="463">
        <v>25</v>
      </c>
      <c r="I93" s="463">
        <v>231</v>
      </c>
      <c r="J93" s="504">
        <f t="shared" si="1"/>
        <v>0</v>
      </c>
    </row>
    <row r="94" spans="1:10" x14ac:dyDescent="0.25">
      <c r="B94" s="215"/>
      <c r="C94" s="215"/>
      <c r="D94" s="215"/>
      <c r="E94" s="215"/>
      <c r="F94" s="215"/>
      <c r="G94" s="215"/>
      <c r="H94" s="215"/>
      <c r="I94" s="215"/>
    </row>
  </sheetData>
  <mergeCells count="2">
    <mergeCell ref="B7:F7"/>
    <mergeCell ref="B8:I8"/>
  </mergeCells>
  <hyperlinks>
    <hyperlink ref="A1" location="'Front page'!A1" display="Front page"/>
  </hyperlink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99"/>
  <sheetViews>
    <sheetView zoomScale="70" zoomScaleNormal="70" workbookViewId="0">
      <pane xSplit="1" ySplit="5" topLeftCell="B6" activePane="bottomRight" state="frozen"/>
      <selection pane="topRight" activeCell="B1" sqref="B1"/>
      <selection pane="bottomLeft" activeCell="A6" sqref="A6"/>
      <selection pane="bottomRight" activeCell="B1" sqref="B1"/>
    </sheetView>
  </sheetViews>
  <sheetFormatPr defaultRowHeight="15.75" x14ac:dyDescent="0.25"/>
  <cols>
    <col min="1" max="1" width="17.85546875" style="216" customWidth="1"/>
    <col min="2" max="2" width="19.42578125" style="215" bestFit="1" customWidth="1"/>
    <col min="3" max="3" width="22.7109375" style="215" bestFit="1" customWidth="1"/>
    <col min="4" max="4" width="23.28515625" style="215" bestFit="1" customWidth="1"/>
    <col min="5" max="5" width="27.5703125" style="215" bestFit="1" customWidth="1"/>
    <col min="6" max="6" width="30.85546875" style="215" bestFit="1" customWidth="1"/>
    <col min="7" max="7" width="18.28515625" style="215" bestFit="1" customWidth="1"/>
    <col min="8" max="8" width="36.28515625" style="215" bestFit="1" customWidth="1"/>
    <col min="9" max="9" width="26.5703125" style="215" bestFit="1" customWidth="1"/>
    <col min="10" max="10" width="12.42578125" style="215" bestFit="1" customWidth="1"/>
    <col min="11" max="11" width="16.7109375" style="215" customWidth="1"/>
    <col min="12" max="12" width="9.7109375" style="215" customWidth="1"/>
    <col min="13" max="16384" width="9.140625" style="137"/>
  </cols>
  <sheetData>
    <row r="1" spans="1:13" ht="18.75" x14ac:dyDescent="0.25">
      <c r="A1" s="69" t="s">
        <v>169</v>
      </c>
      <c r="B1" s="258" t="s">
        <v>188</v>
      </c>
    </row>
    <row r="2" spans="1:13" ht="18.75" x14ac:dyDescent="0.25">
      <c r="B2" s="259"/>
    </row>
    <row r="4" spans="1:13" x14ac:dyDescent="0.25">
      <c r="A4" s="534"/>
      <c r="B4" s="505" t="s">
        <v>50</v>
      </c>
      <c r="C4" s="219" t="s">
        <v>51</v>
      </c>
      <c r="D4" s="219" t="s">
        <v>52</v>
      </c>
      <c r="E4" s="219" t="s">
        <v>53</v>
      </c>
      <c r="F4" s="219" t="s">
        <v>54</v>
      </c>
      <c r="G4" s="219" t="s">
        <v>127</v>
      </c>
      <c r="H4" s="219" t="s">
        <v>55</v>
      </c>
      <c r="I4" s="221" t="s">
        <v>56</v>
      </c>
      <c r="J4" s="223" t="s">
        <v>8</v>
      </c>
      <c r="K4" s="223" t="s">
        <v>9</v>
      </c>
      <c r="L4" s="506"/>
    </row>
    <row r="5" spans="1:13" ht="16.5" thickBot="1" x14ac:dyDescent="0.3">
      <c r="A5" s="535"/>
      <c r="B5" s="508">
        <v>-1</v>
      </c>
      <c r="C5" s="225">
        <v>-2</v>
      </c>
      <c r="D5" s="225">
        <v>-3</v>
      </c>
      <c r="E5" s="225">
        <v>-4</v>
      </c>
      <c r="F5" s="225">
        <v>-5</v>
      </c>
      <c r="G5" s="225">
        <v>-6</v>
      </c>
      <c r="H5" s="225">
        <v>-7</v>
      </c>
      <c r="I5" s="227">
        <v>-8</v>
      </c>
      <c r="J5" s="225">
        <v>-9</v>
      </c>
      <c r="K5" s="225">
        <v>-10</v>
      </c>
      <c r="L5" s="339"/>
    </row>
    <row r="7" spans="1:13" x14ac:dyDescent="0.25">
      <c r="A7" s="137"/>
      <c r="B7" s="509" t="s">
        <v>84</v>
      </c>
    </row>
    <row r="9" spans="1:13" x14ac:dyDescent="0.25">
      <c r="A9" s="823" t="s">
        <v>25</v>
      </c>
      <c r="B9" s="823"/>
      <c r="C9" s="510"/>
      <c r="D9" s="511"/>
      <c r="E9" s="512"/>
      <c r="F9" s="513"/>
      <c r="G9" s="512"/>
      <c r="H9" s="514"/>
      <c r="I9" s="515"/>
      <c r="J9" s="512"/>
      <c r="K9" s="513"/>
      <c r="L9" s="506"/>
    </row>
    <row r="10" spans="1:13" x14ac:dyDescent="0.25">
      <c r="A10" s="451">
        <v>1760</v>
      </c>
      <c r="B10" s="516">
        <v>153</v>
      </c>
      <c r="C10" s="485">
        <v>1</v>
      </c>
      <c r="D10" s="517">
        <v>22</v>
      </c>
      <c r="E10" s="518"/>
      <c r="F10" s="519">
        <v>50</v>
      </c>
      <c r="G10" s="518"/>
      <c r="H10" s="516">
        <v>37</v>
      </c>
      <c r="I10" s="516">
        <v>48</v>
      </c>
      <c r="J10" s="519">
        <v>138</v>
      </c>
      <c r="K10" s="520">
        <v>449</v>
      </c>
      <c r="L10" s="252"/>
      <c r="M10" s="169">
        <f>K10-SUM(B10:J10)</f>
        <v>0</v>
      </c>
    </row>
    <row r="11" spans="1:13" x14ac:dyDescent="0.25">
      <c r="A11" s="451">
        <v>1770</v>
      </c>
      <c r="B11" s="516">
        <v>153</v>
      </c>
      <c r="C11" s="485">
        <v>2</v>
      </c>
      <c r="D11" s="517">
        <v>26</v>
      </c>
      <c r="E11" s="518"/>
      <c r="F11" s="519">
        <v>52</v>
      </c>
      <c r="G11" s="518"/>
      <c r="H11" s="516">
        <v>43</v>
      </c>
      <c r="I11" s="516">
        <v>50</v>
      </c>
      <c r="J11" s="519">
        <v>144</v>
      </c>
      <c r="K11" s="520">
        <v>470</v>
      </c>
      <c r="L11" s="252"/>
      <c r="M11" s="169">
        <f t="shared" ref="M11:M74" si="0">K11-SUM(B11:J11)</f>
        <v>0</v>
      </c>
    </row>
    <row r="12" spans="1:13" x14ac:dyDescent="0.25">
      <c r="A12" s="451">
        <v>1780</v>
      </c>
      <c r="B12" s="516">
        <v>158</v>
      </c>
      <c r="C12" s="485">
        <v>2</v>
      </c>
      <c r="D12" s="517">
        <v>30</v>
      </c>
      <c r="E12" s="518"/>
      <c r="F12" s="519">
        <v>57</v>
      </c>
      <c r="G12" s="518"/>
      <c r="H12" s="516">
        <v>52</v>
      </c>
      <c r="I12" s="516">
        <v>52</v>
      </c>
      <c r="J12" s="519">
        <v>156</v>
      </c>
      <c r="K12" s="520">
        <v>507</v>
      </c>
      <c r="L12" s="252"/>
      <c r="M12" s="169">
        <f t="shared" si="0"/>
        <v>0</v>
      </c>
    </row>
    <row r="13" spans="1:13" x14ac:dyDescent="0.25">
      <c r="A13" s="451">
        <v>1790</v>
      </c>
      <c r="B13" s="516">
        <v>170</v>
      </c>
      <c r="C13" s="485">
        <v>3</v>
      </c>
      <c r="D13" s="517">
        <v>39</v>
      </c>
      <c r="E13" s="512"/>
      <c r="F13" s="519">
        <v>62</v>
      </c>
      <c r="G13" s="518"/>
      <c r="H13" s="516">
        <v>62</v>
      </c>
      <c r="I13" s="516">
        <v>55</v>
      </c>
      <c r="J13" s="519">
        <v>170</v>
      </c>
      <c r="K13" s="520">
        <v>561</v>
      </c>
      <c r="L13" s="252"/>
      <c r="M13" s="169">
        <f t="shared" si="0"/>
        <v>0</v>
      </c>
    </row>
    <row r="14" spans="1:13" x14ac:dyDescent="0.25">
      <c r="A14" s="451">
        <v>1800</v>
      </c>
      <c r="B14" s="516">
        <v>191</v>
      </c>
      <c r="C14" s="485">
        <v>4</v>
      </c>
      <c r="D14" s="517">
        <v>49</v>
      </c>
      <c r="E14" s="521"/>
      <c r="F14" s="519">
        <v>68</v>
      </c>
      <c r="G14" s="518"/>
      <c r="H14" s="516">
        <v>79</v>
      </c>
      <c r="I14" s="516">
        <v>58</v>
      </c>
      <c r="J14" s="519">
        <v>188</v>
      </c>
      <c r="K14" s="520">
        <v>637</v>
      </c>
      <c r="L14" s="252"/>
      <c r="M14" s="169">
        <f t="shared" si="0"/>
        <v>0</v>
      </c>
    </row>
    <row r="15" spans="1:13" x14ac:dyDescent="0.25">
      <c r="A15" s="451">
        <v>1810</v>
      </c>
      <c r="B15" s="516">
        <v>208</v>
      </c>
      <c r="C15" s="510">
        <v>5</v>
      </c>
      <c r="D15" s="517">
        <v>63</v>
      </c>
      <c r="E15" s="521"/>
      <c r="F15" s="519">
        <v>79</v>
      </c>
      <c r="G15" s="522"/>
      <c r="H15" s="516">
        <v>100</v>
      </c>
      <c r="I15" s="516">
        <v>62</v>
      </c>
      <c r="J15" s="519">
        <v>216</v>
      </c>
      <c r="K15" s="520">
        <v>733</v>
      </c>
      <c r="L15" s="252"/>
      <c r="M15" s="169">
        <f t="shared" si="0"/>
        <v>0</v>
      </c>
    </row>
    <row r="16" spans="1:13" x14ac:dyDescent="0.25">
      <c r="A16" s="451">
        <v>1820</v>
      </c>
      <c r="B16" s="516">
        <v>229</v>
      </c>
      <c r="C16" s="516">
        <v>6</v>
      </c>
      <c r="D16" s="517">
        <v>80</v>
      </c>
      <c r="E16" s="523">
        <v>2</v>
      </c>
      <c r="F16" s="519">
        <v>94</v>
      </c>
      <c r="G16" s="524"/>
      <c r="H16" s="516">
        <v>116</v>
      </c>
      <c r="I16" s="516">
        <v>68</v>
      </c>
      <c r="J16" s="519">
        <v>256</v>
      </c>
      <c r="K16" s="520">
        <v>851</v>
      </c>
      <c r="L16" s="252"/>
      <c r="M16" s="169">
        <f t="shared" si="0"/>
        <v>0</v>
      </c>
    </row>
    <row r="17" spans="1:13" x14ac:dyDescent="0.25">
      <c r="A17" s="451">
        <v>1830</v>
      </c>
      <c r="B17" s="516">
        <v>246</v>
      </c>
      <c r="C17" s="516">
        <v>9</v>
      </c>
      <c r="D17" s="523">
        <v>116</v>
      </c>
      <c r="E17" s="512">
        <v>5</v>
      </c>
      <c r="F17" s="516">
        <v>117</v>
      </c>
      <c r="G17" s="525">
        <v>2</v>
      </c>
      <c r="H17" s="516">
        <v>132</v>
      </c>
      <c r="I17" s="516">
        <v>75</v>
      </c>
      <c r="J17" s="519">
        <v>316</v>
      </c>
      <c r="K17" s="248">
        <v>1018</v>
      </c>
      <c r="L17" s="252"/>
      <c r="M17" s="169">
        <f t="shared" si="0"/>
        <v>0</v>
      </c>
    </row>
    <row r="18" spans="1:13" x14ac:dyDescent="0.25">
      <c r="A18" s="451">
        <v>1840</v>
      </c>
      <c r="B18" s="516">
        <v>269</v>
      </c>
      <c r="C18" s="516">
        <v>13</v>
      </c>
      <c r="D18" s="523">
        <v>171</v>
      </c>
      <c r="E18" s="519">
        <v>10</v>
      </c>
      <c r="F18" s="516">
        <v>145</v>
      </c>
      <c r="G18" s="525">
        <v>37</v>
      </c>
      <c r="H18" s="516">
        <v>155</v>
      </c>
      <c r="I18" s="516">
        <v>88</v>
      </c>
      <c r="J18" s="519">
        <v>389</v>
      </c>
      <c r="K18" s="248">
        <v>1277</v>
      </c>
      <c r="L18" s="252"/>
      <c r="M18" s="169">
        <f t="shared" si="0"/>
        <v>0</v>
      </c>
    </row>
    <row r="19" spans="1:13" x14ac:dyDescent="0.25">
      <c r="A19" s="451">
        <v>1850</v>
      </c>
      <c r="B19" s="516">
        <v>307</v>
      </c>
      <c r="C19" s="516">
        <v>20</v>
      </c>
      <c r="D19" s="523">
        <v>243</v>
      </c>
      <c r="E19" s="519">
        <v>21</v>
      </c>
      <c r="F19" s="516">
        <v>163</v>
      </c>
      <c r="G19" s="516">
        <v>172</v>
      </c>
      <c r="H19" s="516">
        <v>174</v>
      </c>
      <c r="I19" s="525">
        <v>104</v>
      </c>
      <c r="J19" s="519">
        <v>438</v>
      </c>
      <c r="K19" s="248">
        <v>1642</v>
      </c>
      <c r="L19" s="252"/>
      <c r="M19" s="169">
        <f t="shared" si="0"/>
        <v>0</v>
      </c>
    </row>
    <row r="20" spans="1:13" x14ac:dyDescent="0.25">
      <c r="A20" s="423">
        <v>1860</v>
      </c>
      <c r="B20" s="516">
        <v>340</v>
      </c>
      <c r="C20" s="516">
        <v>30</v>
      </c>
      <c r="D20" s="523">
        <v>349</v>
      </c>
      <c r="E20" s="519">
        <v>46</v>
      </c>
      <c r="F20" s="516">
        <v>176</v>
      </c>
      <c r="G20" s="516">
        <v>253</v>
      </c>
      <c r="H20" s="516">
        <v>211</v>
      </c>
      <c r="I20" s="525">
        <v>122</v>
      </c>
      <c r="J20" s="519">
        <v>507</v>
      </c>
      <c r="K20" s="248">
        <v>2034</v>
      </c>
      <c r="L20" s="252"/>
      <c r="M20" s="169">
        <f t="shared" si="0"/>
        <v>0</v>
      </c>
    </row>
    <row r="21" spans="1:13" x14ac:dyDescent="0.25">
      <c r="K21" s="173"/>
      <c r="L21" s="173"/>
      <c r="M21" s="169"/>
    </row>
    <row r="22" spans="1:13" x14ac:dyDescent="0.25">
      <c r="A22" s="526" t="s">
        <v>26</v>
      </c>
      <c r="K22" s="173"/>
      <c r="L22" s="173"/>
      <c r="M22" s="169"/>
    </row>
    <row r="23" spans="1:13" x14ac:dyDescent="0.25">
      <c r="K23" s="173"/>
      <c r="L23" s="173"/>
      <c r="M23" s="169"/>
    </row>
    <row r="24" spans="1:13" x14ac:dyDescent="0.25">
      <c r="A24" s="536">
        <v>1850</v>
      </c>
      <c r="B24" s="527">
        <v>342</v>
      </c>
      <c r="C24" s="528">
        <v>20</v>
      </c>
      <c r="D24" s="529">
        <v>252</v>
      </c>
      <c r="E24" s="530">
        <v>22</v>
      </c>
      <c r="F24" s="528">
        <v>168</v>
      </c>
      <c r="G24" s="531">
        <v>179</v>
      </c>
      <c r="H24" s="527">
        <v>183</v>
      </c>
      <c r="I24" s="532">
        <v>111</v>
      </c>
      <c r="J24" s="530">
        <v>466</v>
      </c>
      <c r="K24" s="297">
        <v>1743</v>
      </c>
      <c r="L24" s="268"/>
      <c r="M24" s="169">
        <f t="shared" si="0"/>
        <v>0</v>
      </c>
    </row>
    <row r="25" spans="1:13" x14ac:dyDescent="0.25">
      <c r="A25" s="537">
        <v>1860</v>
      </c>
      <c r="B25" s="533">
        <v>379</v>
      </c>
      <c r="C25" s="485">
        <v>30</v>
      </c>
      <c r="D25" s="523">
        <v>361</v>
      </c>
      <c r="E25" s="519">
        <v>48</v>
      </c>
      <c r="F25" s="485">
        <v>181</v>
      </c>
      <c r="G25" s="519">
        <v>263</v>
      </c>
      <c r="H25" s="533">
        <v>222</v>
      </c>
      <c r="I25" s="516">
        <v>130</v>
      </c>
      <c r="J25" s="525">
        <v>540</v>
      </c>
      <c r="K25" s="250">
        <v>2154</v>
      </c>
      <c r="L25" s="252"/>
      <c r="M25" s="169">
        <f t="shared" si="0"/>
        <v>0</v>
      </c>
    </row>
    <row r="26" spans="1:13" x14ac:dyDescent="0.25">
      <c r="K26" s="173"/>
      <c r="L26" s="173"/>
      <c r="M26" s="169"/>
    </row>
    <row r="27" spans="1:13" x14ac:dyDescent="0.25">
      <c r="A27" s="137"/>
      <c r="B27" s="509" t="s">
        <v>85</v>
      </c>
      <c r="K27" s="173"/>
      <c r="L27" s="173"/>
      <c r="M27" s="169"/>
    </row>
    <row r="28" spans="1:13" x14ac:dyDescent="0.25">
      <c r="K28" s="173"/>
      <c r="L28" s="173"/>
      <c r="M28" s="169"/>
    </row>
    <row r="29" spans="1:13" x14ac:dyDescent="0.25">
      <c r="A29" s="450">
        <v>1850</v>
      </c>
      <c r="B29" s="532">
        <v>385</v>
      </c>
      <c r="C29" s="532">
        <v>25</v>
      </c>
      <c r="D29" s="532">
        <v>252</v>
      </c>
      <c r="E29" s="532">
        <v>24</v>
      </c>
      <c r="F29" s="532">
        <v>186</v>
      </c>
      <c r="G29" s="532">
        <v>224</v>
      </c>
      <c r="H29" s="532">
        <v>197</v>
      </c>
      <c r="I29" s="531">
        <v>125</v>
      </c>
      <c r="J29" s="532">
        <v>522</v>
      </c>
      <c r="K29" s="324">
        <v>1940</v>
      </c>
      <c r="L29" s="268"/>
      <c r="M29" s="169">
        <f t="shared" si="0"/>
        <v>0</v>
      </c>
    </row>
    <row r="30" spans="1:13" x14ac:dyDescent="0.25">
      <c r="A30" s="451">
        <v>1851</v>
      </c>
      <c r="B30" s="516">
        <v>390</v>
      </c>
      <c r="C30" s="516">
        <v>27</v>
      </c>
      <c r="D30" s="516">
        <v>262</v>
      </c>
      <c r="E30" s="516">
        <v>26</v>
      </c>
      <c r="F30" s="516">
        <v>187</v>
      </c>
      <c r="G30" s="516">
        <v>235</v>
      </c>
      <c r="H30" s="516">
        <v>200</v>
      </c>
      <c r="I30" s="516">
        <v>127</v>
      </c>
      <c r="J30" s="519">
        <v>531</v>
      </c>
      <c r="K30" s="313">
        <v>1985</v>
      </c>
      <c r="L30" s="252"/>
      <c r="M30" s="169">
        <f t="shared" si="0"/>
        <v>0</v>
      </c>
    </row>
    <row r="31" spans="1:13" x14ac:dyDescent="0.25">
      <c r="A31" s="451">
        <v>1852</v>
      </c>
      <c r="B31" s="516">
        <v>395</v>
      </c>
      <c r="C31" s="516">
        <v>29</v>
      </c>
      <c r="D31" s="516">
        <v>273</v>
      </c>
      <c r="E31" s="516">
        <v>29</v>
      </c>
      <c r="F31" s="516">
        <v>187</v>
      </c>
      <c r="G31" s="516">
        <v>246</v>
      </c>
      <c r="H31" s="516">
        <v>204</v>
      </c>
      <c r="I31" s="516">
        <v>128</v>
      </c>
      <c r="J31" s="519">
        <v>543</v>
      </c>
      <c r="K31" s="313">
        <v>2034</v>
      </c>
      <c r="L31" s="252"/>
      <c r="M31" s="169">
        <f t="shared" si="0"/>
        <v>0</v>
      </c>
    </row>
    <row r="32" spans="1:13" x14ac:dyDescent="0.25">
      <c r="A32" s="451">
        <v>1853</v>
      </c>
      <c r="B32" s="516">
        <v>399</v>
      </c>
      <c r="C32" s="516">
        <v>30</v>
      </c>
      <c r="D32" s="516">
        <v>285</v>
      </c>
      <c r="E32" s="516">
        <v>31</v>
      </c>
      <c r="F32" s="516">
        <v>189</v>
      </c>
      <c r="G32" s="516">
        <v>256</v>
      </c>
      <c r="H32" s="516">
        <v>209</v>
      </c>
      <c r="I32" s="516">
        <v>130</v>
      </c>
      <c r="J32" s="519">
        <v>555</v>
      </c>
      <c r="K32" s="313">
        <v>2084</v>
      </c>
      <c r="L32" s="252"/>
      <c r="M32" s="169">
        <f t="shared" si="0"/>
        <v>0</v>
      </c>
    </row>
    <row r="33" spans="1:13" x14ac:dyDescent="0.25">
      <c r="A33" s="451">
        <v>1854</v>
      </c>
      <c r="B33" s="516">
        <v>403</v>
      </c>
      <c r="C33" s="516">
        <v>30</v>
      </c>
      <c r="D33" s="516">
        <v>299</v>
      </c>
      <c r="E33" s="516">
        <v>34</v>
      </c>
      <c r="F33" s="516">
        <v>190</v>
      </c>
      <c r="G33" s="516">
        <v>269</v>
      </c>
      <c r="H33" s="516">
        <v>214</v>
      </c>
      <c r="I33" s="516">
        <v>132</v>
      </c>
      <c r="J33" s="519">
        <v>563</v>
      </c>
      <c r="K33" s="313">
        <v>2134</v>
      </c>
      <c r="L33" s="252"/>
      <c r="M33" s="169">
        <f t="shared" si="0"/>
        <v>0</v>
      </c>
    </row>
    <row r="34" spans="1:13" x14ac:dyDescent="0.25">
      <c r="A34" s="451">
        <v>1855</v>
      </c>
      <c r="B34" s="516">
        <v>407</v>
      </c>
      <c r="C34" s="516">
        <v>31</v>
      </c>
      <c r="D34" s="516">
        <v>312</v>
      </c>
      <c r="E34" s="516">
        <v>37</v>
      </c>
      <c r="F34" s="516">
        <v>191</v>
      </c>
      <c r="G34" s="516">
        <v>280</v>
      </c>
      <c r="H34" s="516">
        <v>218</v>
      </c>
      <c r="I34" s="525">
        <v>134</v>
      </c>
      <c r="J34" s="519">
        <v>569</v>
      </c>
      <c r="K34" s="313">
        <v>2179</v>
      </c>
      <c r="L34" s="252"/>
      <c r="M34" s="169">
        <f t="shared" si="0"/>
        <v>0</v>
      </c>
    </row>
    <row r="35" spans="1:13" x14ac:dyDescent="0.25">
      <c r="A35" s="451">
        <v>1856</v>
      </c>
      <c r="B35" s="516">
        <v>411</v>
      </c>
      <c r="C35" s="516">
        <v>32</v>
      </c>
      <c r="D35" s="516">
        <v>323</v>
      </c>
      <c r="E35" s="516">
        <v>40</v>
      </c>
      <c r="F35" s="516">
        <v>193</v>
      </c>
      <c r="G35" s="516">
        <v>289</v>
      </c>
      <c r="H35" s="516">
        <v>220</v>
      </c>
      <c r="I35" s="525">
        <v>136</v>
      </c>
      <c r="J35" s="519">
        <v>576</v>
      </c>
      <c r="K35" s="313">
        <v>2220</v>
      </c>
      <c r="L35" s="252"/>
      <c r="M35" s="169">
        <f t="shared" si="0"/>
        <v>0</v>
      </c>
    </row>
    <row r="36" spans="1:13" x14ac:dyDescent="0.25">
      <c r="A36" s="450">
        <v>1857</v>
      </c>
      <c r="B36" s="532">
        <v>415</v>
      </c>
      <c r="C36" s="532">
        <v>33</v>
      </c>
      <c r="D36" s="532">
        <v>332</v>
      </c>
      <c r="E36" s="532">
        <v>42</v>
      </c>
      <c r="F36" s="532">
        <v>195</v>
      </c>
      <c r="G36" s="532">
        <v>298</v>
      </c>
      <c r="H36" s="532">
        <v>225</v>
      </c>
      <c r="I36" s="532">
        <v>138</v>
      </c>
      <c r="J36" s="530">
        <v>583</v>
      </c>
      <c r="K36" s="324">
        <v>2261</v>
      </c>
      <c r="L36" s="268"/>
      <c r="M36" s="169">
        <f t="shared" si="0"/>
        <v>0</v>
      </c>
    </row>
    <row r="37" spans="1:13" x14ac:dyDescent="0.25">
      <c r="A37" s="451">
        <v>1858</v>
      </c>
      <c r="B37" s="516">
        <v>420</v>
      </c>
      <c r="C37" s="516">
        <v>33</v>
      </c>
      <c r="D37" s="516">
        <v>340</v>
      </c>
      <c r="E37" s="516">
        <v>46</v>
      </c>
      <c r="F37" s="516">
        <v>197</v>
      </c>
      <c r="G37" s="516">
        <v>307</v>
      </c>
      <c r="H37" s="516">
        <v>229</v>
      </c>
      <c r="I37" s="516">
        <v>141</v>
      </c>
      <c r="J37" s="519">
        <v>590</v>
      </c>
      <c r="K37" s="313">
        <v>2303</v>
      </c>
      <c r="L37" s="252"/>
      <c r="M37" s="169">
        <f t="shared" si="0"/>
        <v>0</v>
      </c>
    </row>
    <row r="38" spans="1:13" x14ac:dyDescent="0.25">
      <c r="A38" s="451">
        <v>1859</v>
      </c>
      <c r="B38" s="516">
        <v>425</v>
      </c>
      <c r="C38" s="516">
        <v>35</v>
      </c>
      <c r="D38" s="516">
        <v>350</v>
      </c>
      <c r="E38" s="516">
        <v>49</v>
      </c>
      <c r="F38" s="516">
        <v>199</v>
      </c>
      <c r="G38" s="516">
        <v>318</v>
      </c>
      <c r="H38" s="516">
        <v>231</v>
      </c>
      <c r="I38" s="516">
        <v>143</v>
      </c>
      <c r="J38" s="519">
        <v>597</v>
      </c>
      <c r="K38" s="313">
        <v>2347</v>
      </c>
      <c r="L38" s="252"/>
      <c r="M38" s="169">
        <f t="shared" si="0"/>
        <v>0</v>
      </c>
    </row>
    <row r="39" spans="1:13" x14ac:dyDescent="0.25">
      <c r="A39" s="450">
        <v>1860</v>
      </c>
      <c r="B39" s="532">
        <v>430</v>
      </c>
      <c r="C39" s="532">
        <v>38</v>
      </c>
      <c r="D39" s="532">
        <v>360</v>
      </c>
      <c r="E39" s="532">
        <v>52</v>
      </c>
      <c r="F39" s="532">
        <v>201</v>
      </c>
      <c r="G39" s="532">
        <v>328</v>
      </c>
      <c r="H39" s="532">
        <v>234</v>
      </c>
      <c r="I39" s="532">
        <v>146</v>
      </c>
      <c r="J39" s="530">
        <v>605</v>
      </c>
      <c r="K39" s="324">
        <v>2394</v>
      </c>
      <c r="L39" s="268"/>
      <c r="M39" s="169">
        <f t="shared" si="0"/>
        <v>0</v>
      </c>
    </row>
    <row r="40" spans="1:13" x14ac:dyDescent="0.25">
      <c r="A40" s="451">
        <v>1861</v>
      </c>
      <c r="B40" s="516">
        <v>435</v>
      </c>
      <c r="C40" s="516">
        <v>39</v>
      </c>
      <c r="D40" s="516">
        <v>370</v>
      </c>
      <c r="E40" s="516">
        <v>54</v>
      </c>
      <c r="F40" s="516">
        <v>204</v>
      </c>
      <c r="G40" s="516">
        <v>343</v>
      </c>
      <c r="H40" s="516">
        <v>239</v>
      </c>
      <c r="I40" s="516">
        <v>150</v>
      </c>
      <c r="J40" s="519">
        <v>614</v>
      </c>
      <c r="K40" s="313">
        <v>2448</v>
      </c>
      <c r="L40" s="252"/>
      <c r="M40" s="169">
        <f t="shared" si="0"/>
        <v>0</v>
      </c>
    </row>
    <row r="41" spans="1:13" x14ac:dyDescent="0.25">
      <c r="A41" s="451">
        <v>1862</v>
      </c>
      <c r="B41" s="516">
        <v>441</v>
      </c>
      <c r="C41" s="516">
        <v>40</v>
      </c>
      <c r="D41" s="516">
        <v>381</v>
      </c>
      <c r="E41" s="516">
        <v>56</v>
      </c>
      <c r="F41" s="516">
        <v>207</v>
      </c>
      <c r="G41" s="516">
        <v>359</v>
      </c>
      <c r="H41" s="516">
        <v>244</v>
      </c>
      <c r="I41" s="516">
        <v>153</v>
      </c>
      <c r="J41" s="519">
        <v>624</v>
      </c>
      <c r="K41" s="313">
        <v>2505</v>
      </c>
      <c r="L41" s="252"/>
      <c r="M41" s="169">
        <f t="shared" si="0"/>
        <v>0</v>
      </c>
    </row>
    <row r="42" spans="1:13" x14ac:dyDescent="0.25">
      <c r="A42" s="451">
        <v>1863</v>
      </c>
      <c r="B42" s="516">
        <v>447</v>
      </c>
      <c r="C42" s="516">
        <v>42</v>
      </c>
      <c r="D42" s="516">
        <v>393</v>
      </c>
      <c r="E42" s="516">
        <v>58</v>
      </c>
      <c r="F42" s="516">
        <v>210</v>
      </c>
      <c r="G42" s="516">
        <v>378</v>
      </c>
      <c r="H42" s="516">
        <v>251</v>
      </c>
      <c r="I42" s="516">
        <v>157</v>
      </c>
      <c r="J42" s="519">
        <v>635</v>
      </c>
      <c r="K42" s="313">
        <v>2571</v>
      </c>
      <c r="L42" s="252"/>
      <c r="M42" s="169">
        <f t="shared" si="0"/>
        <v>0</v>
      </c>
    </row>
    <row r="43" spans="1:13" x14ac:dyDescent="0.25">
      <c r="A43" s="450">
        <v>1864</v>
      </c>
      <c r="B43" s="532">
        <v>453</v>
      </c>
      <c r="C43" s="513">
        <v>44</v>
      </c>
      <c r="D43" s="532">
        <v>405</v>
      </c>
      <c r="E43" s="532">
        <v>60</v>
      </c>
      <c r="F43" s="532">
        <v>214</v>
      </c>
      <c r="G43" s="532">
        <v>399</v>
      </c>
      <c r="H43" s="532">
        <v>258</v>
      </c>
      <c r="I43" s="532">
        <v>161</v>
      </c>
      <c r="J43" s="530">
        <v>648</v>
      </c>
      <c r="K43" s="324">
        <v>2642</v>
      </c>
      <c r="L43" s="268"/>
      <c r="M43" s="169">
        <f t="shared" si="0"/>
        <v>0</v>
      </c>
    </row>
    <row r="44" spans="1:13" x14ac:dyDescent="0.25">
      <c r="A44" s="451">
        <v>1865</v>
      </c>
      <c r="B44" s="516">
        <v>458</v>
      </c>
      <c r="C44" s="516">
        <v>46</v>
      </c>
      <c r="D44" s="516">
        <v>417</v>
      </c>
      <c r="E44" s="516">
        <v>64</v>
      </c>
      <c r="F44" s="516">
        <v>218</v>
      </c>
      <c r="G44" s="516">
        <v>425</v>
      </c>
      <c r="H44" s="516">
        <v>265</v>
      </c>
      <c r="I44" s="516">
        <v>164</v>
      </c>
      <c r="J44" s="519">
        <v>659</v>
      </c>
      <c r="K44" s="313">
        <v>2716</v>
      </c>
      <c r="L44" s="252"/>
      <c r="M44" s="169">
        <f t="shared" si="0"/>
        <v>0</v>
      </c>
    </row>
    <row r="45" spans="1:13" x14ac:dyDescent="0.25">
      <c r="A45" s="451">
        <v>1866</v>
      </c>
      <c r="B45" s="516">
        <v>464</v>
      </c>
      <c r="C45" s="516">
        <v>49</v>
      </c>
      <c r="D45" s="516">
        <v>428</v>
      </c>
      <c r="E45" s="516">
        <v>67</v>
      </c>
      <c r="F45" s="516">
        <v>222</v>
      </c>
      <c r="G45" s="516">
        <v>446</v>
      </c>
      <c r="H45" s="516">
        <v>270</v>
      </c>
      <c r="I45" s="516">
        <v>168</v>
      </c>
      <c r="J45" s="516">
        <v>671</v>
      </c>
      <c r="K45" s="313">
        <v>2785</v>
      </c>
      <c r="L45" s="252"/>
      <c r="M45" s="169">
        <f t="shared" si="0"/>
        <v>0</v>
      </c>
    </row>
    <row r="46" spans="1:13" x14ac:dyDescent="0.25">
      <c r="A46" s="451">
        <v>1867</v>
      </c>
      <c r="B46" s="516">
        <v>470</v>
      </c>
      <c r="C46" s="516">
        <v>51</v>
      </c>
      <c r="D46" s="516">
        <v>438</v>
      </c>
      <c r="E46" s="516">
        <v>71</v>
      </c>
      <c r="F46" s="516">
        <v>227</v>
      </c>
      <c r="G46" s="516">
        <v>461</v>
      </c>
      <c r="H46" s="516">
        <v>273</v>
      </c>
      <c r="I46" s="516">
        <v>172</v>
      </c>
      <c r="J46" s="516">
        <v>685</v>
      </c>
      <c r="K46" s="313">
        <v>2848</v>
      </c>
      <c r="L46" s="252"/>
      <c r="M46" s="169">
        <f t="shared" si="0"/>
        <v>0</v>
      </c>
    </row>
    <row r="47" spans="1:13" x14ac:dyDescent="0.25">
      <c r="A47" s="451">
        <v>1868</v>
      </c>
      <c r="B47" s="516">
        <v>476</v>
      </c>
      <c r="C47" s="516">
        <v>51</v>
      </c>
      <c r="D47" s="516">
        <v>448</v>
      </c>
      <c r="E47" s="516">
        <v>75</v>
      </c>
      <c r="F47" s="516">
        <v>233</v>
      </c>
      <c r="G47" s="516">
        <v>471</v>
      </c>
      <c r="H47" s="516">
        <v>277</v>
      </c>
      <c r="I47" s="516">
        <v>176</v>
      </c>
      <c r="J47" s="516">
        <v>701</v>
      </c>
      <c r="K47" s="313">
        <v>2908</v>
      </c>
      <c r="L47" s="252"/>
      <c r="M47" s="169">
        <f t="shared" si="0"/>
        <v>0</v>
      </c>
    </row>
    <row r="48" spans="1:13" x14ac:dyDescent="0.25">
      <c r="A48" s="451">
        <v>1869</v>
      </c>
      <c r="B48" s="516">
        <v>482</v>
      </c>
      <c r="C48" s="516">
        <v>52</v>
      </c>
      <c r="D48" s="516">
        <v>459</v>
      </c>
      <c r="E48" s="516">
        <v>79</v>
      </c>
      <c r="F48" s="516">
        <v>239</v>
      </c>
      <c r="G48" s="516">
        <v>479</v>
      </c>
      <c r="H48" s="516">
        <v>280</v>
      </c>
      <c r="I48" s="516">
        <v>179</v>
      </c>
      <c r="J48" s="516">
        <v>718</v>
      </c>
      <c r="K48" s="313">
        <v>2967</v>
      </c>
      <c r="L48" s="252"/>
      <c r="M48" s="169">
        <f t="shared" si="0"/>
        <v>0</v>
      </c>
    </row>
    <row r="49" spans="1:13" x14ac:dyDescent="0.25">
      <c r="A49" s="450">
        <v>1870</v>
      </c>
      <c r="B49" s="532">
        <v>488</v>
      </c>
      <c r="C49" s="532">
        <v>53</v>
      </c>
      <c r="D49" s="532">
        <v>472</v>
      </c>
      <c r="E49" s="532">
        <v>83</v>
      </c>
      <c r="F49" s="532">
        <v>244</v>
      </c>
      <c r="G49" s="532">
        <v>488</v>
      </c>
      <c r="H49" s="532">
        <v>285</v>
      </c>
      <c r="I49" s="532">
        <v>183</v>
      </c>
      <c r="J49" s="532">
        <v>737</v>
      </c>
      <c r="K49" s="324">
        <v>3033</v>
      </c>
      <c r="L49" s="268"/>
      <c r="M49" s="169">
        <f t="shared" si="0"/>
        <v>0</v>
      </c>
    </row>
    <row r="50" spans="1:13" x14ac:dyDescent="0.25">
      <c r="A50" s="451">
        <v>1871</v>
      </c>
      <c r="B50" s="516">
        <v>493</v>
      </c>
      <c r="C50" s="516">
        <v>56</v>
      </c>
      <c r="D50" s="516">
        <v>486</v>
      </c>
      <c r="E50" s="516">
        <v>87</v>
      </c>
      <c r="F50" s="516">
        <v>251</v>
      </c>
      <c r="G50" s="516">
        <v>498</v>
      </c>
      <c r="H50" s="516">
        <v>291</v>
      </c>
      <c r="I50" s="516">
        <v>188</v>
      </c>
      <c r="J50" s="516">
        <v>756</v>
      </c>
      <c r="K50" s="313">
        <v>3106</v>
      </c>
      <c r="L50" s="252"/>
      <c r="M50" s="169">
        <f t="shared" si="0"/>
        <v>0</v>
      </c>
    </row>
    <row r="51" spans="1:13" x14ac:dyDescent="0.25">
      <c r="A51" s="451">
        <v>1872</v>
      </c>
      <c r="B51" s="516">
        <v>497</v>
      </c>
      <c r="C51" s="516">
        <v>60</v>
      </c>
      <c r="D51" s="516">
        <v>502</v>
      </c>
      <c r="E51" s="516">
        <v>90</v>
      </c>
      <c r="F51" s="516">
        <v>258</v>
      </c>
      <c r="G51" s="516">
        <v>508</v>
      </c>
      <c r="H51" s="516">
        <v>299</v>
      </c>
      <c r="I51" s="516">
        <v>193</v>
      </c>
      <c r="J51" s="516">
        <v>778</v>
      </c>
      <c r="K51" s="313">
        <v>3185</v>
      </c>
      <c r="L51" s="252"/>
      <c r="M51" s="169">
        <f t="shared" si="0"/>
        <v>0</v>
      </c>
    </row>
    <row r="52" spans="1:13" x14ac:dyDescent="0.25">
      <c r="A52" s="450">
        <v>1873</v>
      </c>
      <c r="B52" s="532">
        <v>499</v>
      </c>
      <c r="C52" s="532">
        <v>65</v>
      </c>
      <c r="D52" s="532">
        <v>516</v>
      </c>
      <c r="E52" s="532">
        <v>93</v>
      </c>
      <c r="F52" s="532">
        <v>265</v>
      </c>
      <c r="G52" s="532">
        <v>520</v>
      </c>
      <c r="H52" s="532">
        <v>306</v>
      </c>
      <c r="I52" s="532">
        <v>200</v>
      </c>
      <c r="J52" s="532">
        <v>797</v>
      </c>
      <c r="K52" s="324">
        <v>3261</v>
      </c>
      <c r="L52" s="268"/>
      <c r="M52" s="169">
        <f t="shared" si="0"/>
        <v>0</v>
      </c>
    </row>
    <row r="53" spans="1:13" x14ac:dyDescent="0.25">
      <c r="A53" s="451">
        <v>1874</v>
      </c>
      <c r="B53" s="516">
        <v>503</v>
      </c>
      <c r="C53" s="516">
        <v>68</v>
      </c>
      <c r="D53" s="516">
        <v>532</v>
      </c>
      <c r="E53" s="516">
        <v>97</v>
      </c>
      <c r="F53" s="516">
        <v>273</v>
      </c>
      <c r="G53" s="516">
        <v>535</v>
      </c>
      <c r="H53" s="516">
        <v>314</v>
      </c>
      <c r="I53" s="516">
        <v>208</v>
      </c>
      <c r="J53" s="516">
        <v>820</v>
      </c>
      <c r="K53" s="313">
        <v>3350</v>
      </c>
      <c r="L53" s="252"/>
      <c r="M53" s="169">
        <f t="shared" si="0"/>
        <v>0</v>
      </c>
    </row>
    <row r="54" spans="1:13" x14ac:dyDescent="0.25">
      <c r="A54" s="451">
        <v>1875</v>
      </c>
      <c r="B54" s="516">
        <v>506</v>
      </c>
      <c r="C54" s="516">
        <v>71</v>
      </c>
      <c r="D54" s="516">
        <v>549</v>
      </c>
      <c r="E54" s="516">
        <v>101</v>
      </c>
      <c r="F54" s="516">
        <v>282</v>
      </c>
      <c r="G54" s="516">
        <v>550</v>
      </c>
      <c r="H54" s="516">
        <v>322</v>
      </c>
      <c r="I54" s="525">
        <v>216</v>
      </c>
      <c r="J54" s="516">
        <v>848</v>
      </c>
      <c r="K54" s="313">
        <v>3445</v>
      </c>
      <c r="L54" s="252"/>
      <c r="M54" s="169">
        <f t="shared" si="0"/>
        <v>0</v>
      </c>
    </row>
    <row r="55" spans="1:13" x14ac:dyDescent="0.25">
      <c r="A55" s="450">
        <v>1876</v>
      </c>
      <c r="B55" s="532">
        <v>509</v>
      </c>
      <c r="C55" s="532">
        <v>73</v>
      </c>
      <c r="D55" s="532">
        <v>568</v>
      </c>
      <c r="E55" s="532">
        <v>105</v>
      </c>
      <c r="F55" s="532">
        <v>293</v>
      </c>
      <c r="G55" s="532">
        <v>566</v>
      </c>
      <c r="H55" s="532">
        <v>329</v>
      </c>
      <c r="I55" s="532">
        <v>224</v>
      </c>
      <c r="J55" s="532">
        <v>880</v>
      </c>
      <c r="K55" s="324">
        <v>3547</v>
      </c>
      <c r="L55" s="268"/>
      <c r="M55" s="169">
        <f t="shared" si="0"/>
        <v>0</v>
      </c>
    </row>
    <row r="56" spans="1:13" x14ac:dyDescent="0.25">
      <c r="A56" s="451">
        <v>1877</v>
      </c>
      <c r="B56" s="516">
        <v>511</v>
      </c>
      <c r="C56" s="516">
        <v>73</v>
      </c>
      <c r="D56" s="516">
        <v>588</v>
      </c>
      <c r="E56" s="516">
        <v>110</v>
      </c>
      <c r="F56" s="516">
        <v>302</v>
      </c>
      <c r="G56" s="516">
        <v>580</v>
      </c>
      <c r="H56" s="516">
        <v>339</v>
      </c>
      <c r="I56" s="516">
        <v>234</v>
      </c>
      <c r="J56" s="516">
        <v>911</v>
      </c>
      <c r="K56" s="313">
        <v>3648</v>
      </c>
      <c r="L56" s="252"/>
      <c r="M56" s="169">
        <f t="shared" si="0"/>
        <v>0</v>
      </c>
    </row>
    <row r="57" spans="1:13" x14ac:dyDescent="0.25">
      <c r="A57" s="451">
        <v>1878</v>
      </c>
      <c r="B57" s="516">
        <v>514</v>
      </c>
      <c r="C57" s="516">
        <v>74</v>
      </c>
      <c r="D57" s="516">
        <v>604</v>
      </c>
      <c r="E57" s="516">
        <v>115</v>
      </c>
      <c r="F57" s="516">
        <v>310</v>
      </c>
      <c r="G57" s="516">
        <v>593</v>
      </c>
      <c r="H57" s="516">
        <v>349</v>
      </c>
      <c r="I57" s="516">
        <v>244</v>
      </c>
      <c r="J57" s="516">
        <v>939</v>
      </c>
      <c r="K57" s="313">
        <v>3742</v>
      </c>
      <c r="L57" s="252"/>
      <c r="M57" s="169">
        <f t="shared" si="0"/>
        <v>0</v>
      </c>
    </row>
    <row r="58" spans="1:13" x14ac:dyDescent="0.25">
      <c r="A58" s="451">
        <v>1879</v>
      </c>
      <c r="B58" s="516">
        <v>515</v>
      </c>
      <c r="C58" s="516">
        <v>74</v>
      </c>
      <c r="D58" s="516">
        <v>620</v>
      </c>
      <c r="E58" s="516">
        <v>120</v>
      </c>
      <c r="F58" s="516">
        <v>318</v>
      </c>
      <c r="G58" s="516">
        <v>605</v>
      </c>
      <c r="H58" s="516">
        <v>359</v>
      </c>
      <c r="I58" s="516">
        <v>254</v>
      </c>
      <c r="J58" s="516">
        <v>960</v>
      </c>
      <c r="K58" s="313">
        <v>3825</v>
      </c>
      <c r="L58" s="252"/>
      <c r="M58" s="169">
        <f t="shared" si="0"/>
        <v>0</v>
      </c>
    </row>
    <row r="59" spans="1:13" x14ac:dyDescent="0.25">
      <c r="A59" s="450">
        <v>1880</v>
      </c>
      <c r="B59" s="532">
        <v>517</v>
      </c>
      <c r="C59" s="532">
        <v>75</v>
      </c>
      <c r="D59" s="532">
        <v>633</v>
      </c>
      <c r="E59" s="532">
        <v>124</v>
      </c>
      <c r="F59" s="532">
        <v>324</v>
      </c>
      <c r="G59" s="532">
        <v>615</v>
      </c>
      <c r="H59" s="532">
        <v>369</v>
      </c>
      <c r="I59" s="531">
        <v>265</v>
      </c>
      <c r="J59" s="530">
        <v>981</v>
      </c>
      <c r="K59" s="324">
        <v>3903</v>
      </c>
      <c r="L59" s="268"/>
      <c r="M59" s="169">
        <f t="shared" si="0"/>
        <v>0</v>
      </c>
    </row>
    <row r="60" spans="1:13" x14ac:dyDescent="0.25">
      <c r="A60" s="216">
        <v>1881</v>
      </c>
      <c r="B60" s="215">
        <v>518</v>
      </c>
      <c r="C60" s="215">
        <v>78</v>
      </c>
      <c r="D60" s="215">
        <v>644</v>
      </c>
      <c r="E60" s="215">
        <v>127</v>
      </c>
      <c r="F60" s="215">
        <v>330</v>
      </c>
      <c r="G60" s="215">
        <v>628</v>
      </c>
      <c r="H60" s="215">
        <v>380</v>
      </c>
      <c r="I60" s="215">
        <v>275</v>
      </c>
      <c r="J60" s="215">
        <v>1003</v>
      </c>
      <c r="K60" s="173">
        <v>3983</v>
      </c>
      <c r="L60" s="173"/>
      <c r="M60" s="169">
        <f t="shared" si="0"/>
        <v>0</v>
      </c>
    </row>
    <row r="61" spans="1:13" x14ac:dyDescent="0.25">
      <c r="A61" s="216">
        <v>1882</v>
      </c>
      <c r="B61" s="215">
        <v>520</v>
      </c>
      <c r="C61" s="215">
        <v>80</v>
      </c>
      <c r="D61" s="215">
        <v>652</v>
      </c>
      <c r="E61" s="215">
        <v>130</v>
      </c>
      <c r="F61" s="215">
        <v>335</v>
      </c>
      <c r="G61" s="215">
        <v>641</v>
      </c>
      <c r="H61" s="215">
        <v>394</v>
      </c>
      <c r="I61" s="215">
        <v>282</v>
      </c>
      <c r="J61" s="215">
        <v>1024</v>
      </c>
      <c r="K61" s="173">
        <v>4058</v>
      </c>
      <c r="L61" s="173"/>
      <c r="M61" s="169">
        <f t="shared" si="0"/>
        <v>0</v>
      </c>
    </row>
    <row r="62" spans="1:13" x14ac:dyDescent="0.25">
      <c r="A62" s="216">
        <v>1883</v>
      </c>
      <c r="B62" s="215">
        <v>522</v>
      </c>
      <c r="C62" s="215">
        <v>81</v>
      </c>
      <c r="D62" s="215">
        <v>659</v>
      </c>
      <c r="E62" s="215">
        <v>134</v>
      </c>
      <c r="F62" s="215">
        <v>340</v>
      </c>
      <c r="G62" s="215">
        <v>655</v>
      </c>
      <c r="H62" s="215">
        <v>410</v>
      </c>
      <c r="I62" s="215">
        <v>288</v>
      </c>
      <c r="J62" s="215">
        <v>1045</v>
      </c>
      <c r="K62" s="173">
        <v>4134</v>
      </c>
      <c r="L62" s="173"/>
      <c r="M62" s="169">
        <f t="shared" si="0"/>
        <v>0</v>
      </c>
    </row>
    <row r="63" spans="1:13" x14ac:dyDescent="0.25">
      <c r="A63" s="216">
        <v>1884</v>
      </c>
      <c r="B63" s="215">
        <v>523</v>
      </c>
      <c r="C63" s="215">
        <v>82</v>
      </c>
      <c r="D63" s="215">
        <v>667</v>
      </c>
      <c r="E63" s="215">
        <v>138</v>
      </c>
      <c r="F63" s="215">
        <v>345</v>
      </c>
      <c r="G63" s="215">
        <v>672</v>
      </c>
      <c r="H63" s="215">
        <v>423</v>
      </c>
      <c r="I63" s="215">
        <v>296</v>
      </c>
      <c r="J63" s="215">
        <v>1066</v>
      </c>
      <c r="K63" s="173">
        <v>4212</v>
      </c>
      <c r="L63" s="173"/>
      <c r="M63" s="169">
        <f t="shared" si="0"/>
        <v>0</v>
      </c>
    </row>
    <row r="64" spans="1:13" x14ac:dyDescent="0.25">
      <c r="A64" s="216">
        <v>1885</v>
      </c>
      <c r="B64" s="215">
        <v>524</v>
      </c>
      <c r="C64" s="215">
        <v>82</v>
      </c>
      <c r="D64" s="215">
        <v>674</v>
      </c>
      <c r="E64" s="215">
        <v>142</v>
      </c>
      <c r="F64" s="215">
        <v>351</v>
      </c>
      <c r="G64" s="215">
        <v>686</v>
      </c>
      <c r="H64" s="215">
        <v>430</v>
      </c>
      <c r="I64" s="215">
        <v>304</v>
      </c>
      <c r="J64" s="215">
        <v>1086</v>
      </c>
      <c r="K64" s="173">
        <v>4279</v>
      </c>
      <c r="L64" s="173"/>
      <c r="M64" s="169">
        <f t="shared" si="0"/>
        <v>0</v>
      </c>
    </row>
    <row r="65" spans="1:13" x14ac:dyDescent="0.25">
      <c r="A65" s="216">
        <v>1886</v>
      </c>
      <c r="B65" s="215">
        <v>525</v>
      </c>
      <c r="C65" s="215">
        <v>83</v>
      </c>
      <c r="D65" s="215">
        <v>682</v>
      </c>
      <c r="E65" s="215">
        <v>144</v>
      </c>
      <c r="F65" s="215">
        <v>356</v>
      </c>
      <c r="G65" s="215">
        <v>697</v>
      </c>
      <c r="H65" s="215">
        <v>436</v>
      </c>
      <c r="I65" s="215">
        <v>311</v>
      </c>
      <c r="J65" s="215">
        <v>1104</v>
      </c>
      <c r="K65" s="173">
        <v>4338</v>
      </c>
      <c r="L65" s="173"/>
      <c r="M65" s="169">
        <f t="shared" si="0"/>
        <v>0</v>
      </c>
    </row>
    <row r="66" spans="1:13" x14ac:dyDescent="0.25">
      <c r="A66" s="216">
        <v>1887</v>
      </c>
      <c r="B66" s="215">
        <v>526</v>
      </c>
      <c r="C66" s="215">
        <v>83</v>
      </c>
      <c r="D66" s="215">
        <v>689</v>
      </c>
      <c r="E66" s="215">
        <v>148</v>
      </c>
      <c r="F66" s="215">
        <v>362</v>
      </c>
      <c r="G66" s="215">
        <v>707</v>
      </c>
      <c r="H66" s="215">
        <v>444</v>
      </c>
      <c r="I66" s="215">
        <v>318</v>
      </c>
      <c r="J66" s="215">
        <v>1124</v>
      </c>
      <c r="K66" s="173">
        <v>4401</v>
      </c>
      <c r="L66" s="173"/>
      <c r="M66" s="169">
        <f t="shared" si="0"/>
        <v>0</v>
      </c>
    </row>
    <row r="67" spans="1:13" x14ac:dyDescent="0.25">
      <c r="A67" s="216">
        <v>1888</v>
      </c>
      <c r="B67" s="215">
        <v>526</v>
      </c>
      <c r="C67" s="215">
        <v>86</v>
      </c>
      <c r="D67" s="215">
        <v>694</v>
      </c>
      <c r="E67" s="215">
        <v>151</v>
      </c>
      <c r="F67" s="215">
        <v>369</v>
      </c>
      <c r="G67" s="215">
        <v>717</v>
      </c>
      <c r="H67" s="215">
        <v>454</v>
      </c>
      <c r="I67" s="215">
        <v>324</v>
      </c>
      <c r="J67" s="215">
        <v>1144</v>
      </c>
      <c r="K67" s="173">
        <v>4465</v>
      </c>
      <c r="L67" s="173"/>
      <c r="M67" s="169">
        <f t="shared" si="0"/>
        <v>0</v>
      </c>
    </row>
    <row r="68" spans="1:13" x14ac:dyDescent="0.25">
      <c r="A68" s="216">
        <v>1889</v>
      </c>
      <c r="B68" s="215">
        <v>526</v>
      </c>
      <c r="C68" s="215">
        <v>91</v>
      </c>
      <c r="D68" s="215">
        <v>699</v>
      </c>
      <c r="E68" s="215">
        <v>155</v>
      </c>
      <c r="F68" s="215">
        <v>375</v>
      </c>
      <c r="G68" s="215">
        <v>727</v>
      </c>
      <c r="H68" s="215">
        <v>468</v>
      </c>
      <c r="I68" s="215">
        <v>331</v>
      </c>
      <c r="J68" s="215">
        <v>1163</v>
      </c>
      <c r="K68" s="173">
        <v>4535</v>
      </c>
      <c r="L68" s="173"/>
      <c r="M68" s="169">
        <f t="shared" si="0"/>
        <v>0</v>
      </c>
    </row>
    <row r="69" spans="1:13" x14ac:dyDescent="0.25">
      <c r="A69" s="216">
        <v>1890</v>
      </c>
      <c r="B69" s="215">
        <v>525</v>
      </c>
      <c r="C69" s="215">
        <v>95</v>
      </c>
      <c r="D69" s="215">
        <v>704</v>
      </c>
      <c r="E69" s="215">
        <v>159</v>
      </c>
      <c r="F69" s="215">
        <v>383</v>
      </c>
      <c r="G69" s="215">
        <v>738</v>
      </c>
      <c r="H69" s="215">
        <v>482</v>
      </c>
      <c r="I69" s="215">
        <v>338</v>
      </c>
      <c r="J69" s="215">
        <v>1181</v>
      </c>
      <c r="K69" s="173">
        <v>4605</v>
      </c>
      <c r="L69" s="173"/>
      <c r="M69" s="169">
        <f t="shared" si="0"/>
        <v>0</v>
      </c>
    </row>
    <row r="70" spans="1:13" x14ac:dyDescent="0.25">
      <c r="A70" s="216">
        <v>1891</v>
      </c>
      <c r="B70" s="215">
        <v>524</v>
      </c>
      <c r="C70" s="215">
        <v>99</v>
      </c>
      <c r="D70" s="215">
        <v>713</v>
      </c>
      <c r="E70" s="215">
        <v>164</v>
      </c>
      <c r="F70" s="215">
        <v>390</v>
      </c>
      <c r="G70" s="215">
        <v>751</v>
      </c>
      <c r="H70" s="215">
        <v>496</v>
      </c>
      <c r="I70" s="215">
        <v>347</v>
      </c>
      <c r="J70" s="215">
        <v>1200</v>
      </c>
      <c r="K70" s="173">
        <v>4684</v>
      </c>
      <c r="L70" s="173"/>
      <c r="M70" s="169">
        <f t="shared" si="0"/>
        <v>0</v>
      </c>
    </row>
    <row r="71" spans="1:13" x14ac:dyDescent="0.25">
      <c r="A71" s="216">
        <v>1892</v>
      </c>
      <c r="B71" s="215">
        <v>524</v>
      </c>
      <c r="C71" s="215">
        <v>100</v>
      </c>
      <c r="D71" s="215">
        <v>722</v>
      </c>
      <c r="E71" s="215">
        <v>170</v>
      </c>
      <c r="F71" s="215">
        <v>399</v>
      </c>
      <c r="G71" s="215">
        <v>764</v>
      </c>
      <c r="H71" s="215">
        <v>509</v>
      </c>
      <c r="I71" s="215">
        <v>356</v>
      </c>
      <c r="J71" s="215">
        <v>1221</v>
      </c>
      <c r="K71" s="173">
        <v>4765</v>
      </c>
      <c r="L71" s="173"/>
      <c r="M71" s="169">
        <f t="shared" si="0"/>
        <v>0</v>
      </c>
    </row>
    <row r="72" spans="1:13" x14ac:dyDescent="0.25">
      <c r="A72" s="216">
        <v>1893</v>
      </c>
      <c r="B72" s="215">
        <v>523</v>
      </c>
      <c r="C72" s="215">
        <v>101</v>
      </c>
      <c r="D72" s="215">
        <v>733</v>
      </c>
      <c r="E72" s="215">
        <v>175</v>
      </c>
      <c r="F72" s="215">
        <v>407</v>
      </c>
      <c r="G72" s="215">
        <v>776</v>
      </c>
      <c r="H72" s="215">
        <v>520</v>
      </c>
      <c r="I72" s="215">
        <v>368</v>
      </c>
      <c r="J72" s="215">
        <v>1244</v>
      </c>
      <c r="K72" s="173">
        <v>4847</v>
      </c>
      <c r="L72" s="173"/>
      <c r="M72" s="169">
        <f t="shared" si="0"/>
        <v>0</v>
      </c>
    </row>
    <row r="73" spans="1:13" x14ac:dyDescent="0.25">
      <c r="A73" s="216">
        <v>1894</v>
      </c>
      <c r="B73" s="215">
        <v>522</v>
      </c>
      <c r="C73" s="215">
        <v>102</v>
      </c>
      <c r="D73" s="215">
        <v>744</v>
      </c>
      <c r="E73" s="215">
        <v>181</v>
      </c>
      <c r="F73" s="215">
        <v>417</v>
      </c>
      <c r="G73" s="215">
        <v>787</v>
      </c>
      <c r="H73" s="215">
        <v>531</v>
      </c>
      <c r="I73" s="215">
        <v>380</v>
      </c>
      <c r="J73" s="215">
        <v>1267</v>
      </c>
      <c r="K73" s="173">
        <v>4932</v>
      </c>
      <c r="L73" s="173"/>
      <c r="M73" s="169">
        <f t="shared" si="0"/>
        <v>1</v>
      </c>
    </row>
    <row r="74" spans="1:13" x14ac:dyDescent="0.25">
      <c r="A74" s="216">
        <v>1895</v>
      </c>
      <c r="B74" s="215">
        <v>522</v>
      </c>
      <c r="C74" s="215">
        <v>103</v>
      </c>
      <c r="D74" s="215">
        <v>756</v>
      </c>
      <c r="E74" s="215">
        <v>186</v>
      </c>
      <c r="F74" s="215">
        <v>428</v>
      </c>
      <c r="G74" s="215">
        <v>800</v>
      </c>
      <c r="H74" s="215">
        <v>540</v>
      </c>
      <c r="I74" s="215">
        <v>393</v>
      </c>
      <c r="J74" s="215">
        <v>1291</v>
      </c>
      <c r="K74" s="173">
        <v>5019</v>
      </c>
      <c r="L74" s="173"/>
      <c r="M74" s="169">
        <f t="shared" si="0"/>
        <v>0</v>
      </c>
    </row>
    <row r="75" spans="1:13" x14ac:dyDescent="0.25">
      <c r="A75" s="216">
        <v>1896</v>
      </c>
      <c r="B75" s="215">
        <v>520</v>
      </c>
      <c r="C75" s="215">
        <v>105</v>
      </c>
      <c r="D75" s="215">
        <v>769</v>
      </c>
      <c r="E75" s="215">
        <v>192</v>
      </c>
      <c r="F75" s="215">
        <v>439</v>
      </c>
      <c r="G75" s="215">
        <v>813</v>
      </c>
      <c r="H75" s="215">
        <v>549</v>
      </c>
      <c r="I75" s="215">
        <v>407</v>
      </c>
      <c r="J75" s="215">
        <v>1320</v>
      </c>
      <c r="K75" s="173">
        <v>5114</v>
      </c>
      <c r="L75" s="173"/>
      <c r="M75" s="169">
        <f t="shared" ref="M75:M99" si="1">K75-SUM(B75:J75)</f>
        <v>0</v>
      </c>
    </row>
    <row r="76" spans="1:13" x14ac:dyDescent="0.25">
      <c r="A76" s="216">
        <v>1897</v>
      </c>
      <c r="B76" s="215">
        <v>519</v>
      </c>
      <c r="C76" s="215">
        <v>108</v>
      </c>
      <c r="D76" s="215">
        <v>784</v>
      </c>
      <c r="E76" s="215">
        <v>199</v>
      </c>
      <c r="F76" s="215">
        <v>452</v>
      </c>
      <c r="G76" s="215">
        <v>827</v>
      </c>
      <c r="H76" s="215">
        <v>558</v>
      </c>
      <c r="I76" s="215">
        <v>421</v>
      </c>
      <c r="J76" s="215">
        <v>1352</v>
      </c>
      <c r="K76" s="173">
        <v>5220</v>
      </c>
      <c r="L76" s="173"/>
      <c r="M76" s="169">
        <f t="shared" si="1"/>
        <v>0</v>
      </c>
    </row>
    <row r="77" spans="1:13" x14ac:dyDescent="0.25">
      <c r="A77" s="216">
        <v>1898</v>
      </c>
      <c r="B77" s="215">
        <v>518</v>
      </c>
      <c r="C77" s="215">
        <v>113</v>
      </c>
      <c r="D77" s="215">
        <v>801</v>
      </c>
      <c r="E77" s="215">
        <v>211</v>
      </c>
      <c r="F77" s="215">
        <v>466</v>
      </c>
      <c r="G77" s="215">
        <v>842</v>
      </c>
      <c r="H77" s="215">
        <v>571</v>
      </c>
      <c r="I77" s="215">
        <v>435</v>
      </c>
      <c r="J77" s="215">
        <v>1391</v>
      </c>
      <c r="K77" s="173">
        <v>5348</v>
      </c>
      <c r="L77" s="173"/>
      <c r="M77" s="169">
        <f t="shared" si="1"/>
        <v>0</v>
      </c>
    </row>
    <row r="78" spans="1:13" x14ac:dyDescent="0.25">
      <c r="A78" s="216">
        <v>1899</v>
      </c>
      <c r="B78" s="215">
        <v>516</v>
      </c>
      <c r="C78" s="215">
        <v>118</v>
      </c>
      <c r="D78" s="215">
        <v>819</v>
      </c>
      <c r="E78" s="215">
        <v>224</v>
      </c>
      <c r="F78" s="215">
        <v>481</v>
      </c>
      <c r="G78" s="215">
        <v>857</v>
      </c>
      <c r="H78" s="215">
        <v>589</v>
      </c>
      <c r="I78" s="215">
        <v>449</v>
      </c>
      <c r="J78" s="215">
        <v>1430</v>
      </c>
      <c r="K78" s="173">
        <v>5483</v>
      </c>
      <c r="L78" s="173"/>
      <c r="M78" s="169">
        <f t="shared" si="1"/>
        <v>0</v>
      </c>
    </row>
    <row r="79" spans="1:13" x14ac:dyDescent="0.25">
      <c r="A79" s="216">
        <v>1900</v>
      </c>
      <c r="B79" s="215">
        <v>514</v>
      </c>
      <c r="C79" s="215">
        <v>123</v>
      </c>
      <c r="D79" s="215">
        <v>839</v>
      </c>
      <c r="E79" s="215">
        <v>237</v>
      </c>
      <c r="F79" s="215">
        <v>494</v>
      </c>
      <c r="G79" s="215">
        <v>872</v>
      </c>
      <c r="H79" s="215">
        <v>610</v>
      </c>
      <c r="I79" s="215">
        <v>464</v>
      </c>
      <c r="J79" s="215">
        <v>1466</v>
      </c>
      <c r="K79" s="173">
        <v>5619</v>
      </c>
      <c r="L79" s="173"/>
      <c r="M79" s="169">
        <f t="shared" si="1"/>
        <v>0</v>
      </c>
    </row>
    <row r="80" spans="1:13" x14ac:dyDescent="0.25">
      <c r="A80" s="216">
        <v>1901</v>
      </c>
      <c r="B80" s="215">
        <v>512</v>
      </c>
      <c r="C80" s="215">
        <v>128</v>
      </c>
      <c r="D80" s="215">
        <v>869</v>
      </c>
      <c r="E80" s="215">
        <v>252</v>
      </c>
      <c r="F80" s="215">
        <v>506</v>
      </c>
      <c r="G80" s="215">
        <v>886</v>
      </c>
      <c r="H80" s="215">
        <v>636</v>
      </c>
      <c r="I80" s="215">
        <v>480</v>
      </c>
      <c r="J80" s="215">
        <v>1502</v>
      </c>
      <c r="K80" s="173">
        <v>5771</v>
      </c>
      <c r="L80" s="173"/>
      <c r="M80" s="169">
        <f t="shared" si="1"/>
        <v>0</v>
      </c>
    </row>
    <row r="81" spans="1:13" x14ac:dyDescent="0.25">
      <c r="A81" s="216">
        <v>1902</v>
      </c>
      <c r="B81" s="215">
        <v>511</v>
      </c>
      <c r="C81" s="215">
        <v>131</v>
      </c>
      <c r="D81" s="215">
        <v>899</v>
      </c>
      <c r="E81" s="215">
        <v>269</v>
      </c>
      <c r="F81" s="215">
        <v>519</v>
      </c>
      <c r="G81" s="215">
        <v>898</v>
      </c>
      <c r="H81" s="215">
        <v>669</v>
      </c>
      <c r="I81" s="215">
        <v>499</v>
      </c>
      <c r="J81" s="215">
        <v>1540</v>
      </c>
      <c r="K81" s="173">
        <v>5935</v>
      </c>
      <c r="L81" s="173"/>
      <c r="M81" s="169">
        <f t="shared" si="1"/>
        <v>0</v>
      </c>
    </row>
    <row r="82" spans="1:13" x14ac:dyDescent="0.25">
      <c r="A82" s="216">
        <v>1903</v>
      </c>
      <c r="B82" s="215">
        <v>510</v>
      </c>
      <c r="C82" s="215">
        <v>135</v>
      </c>
      <c r="D82" s="215">
        <v>935</v>
      </c>
      <c r="E82" s="215">
        <v>286</v>
      </c>
      <c r="F82" s="215">
        <v>530</v>
      </c>
      <c r="G82" s="215">
        <v>913</v>
      </c>
      <c r="H82" s="215">
        <v>694</v>
      </c>
      <c r="I82" s="215">
        <v>515</v>
      </c>
      <c r="J82" s="215">
        <v>1578</v>
      </c>
      <c r="K82" s="173">
        <v>6096</v>
      </c>
      <c r="L82" s="173"/>
      <c r="M82" s="169">
        <f t="shared" si="1"/>
        <v>0</v>
      </c>
    </row>
    <row r="83" spans="1:13" x14ac:dyDescent="0.25">
      <c r="A83" s="216">
        <v>1904</v>
      </c>
      <c r="B83" s="215">
        <v>509</v>
      </c>
      <c r="C83" s="215">
        <v>138</v>
      </c>
      <c r="D83" s="215">
        <v>972</v>
      </c>
      <c r="E83" s="215">
        <v>300</v>
      </c>
      <c r="F83" s="215">
        <v>540</v>
      </c>
      <c r="G83" s="215">
        <v>927</v>
      </c>
      <c r="H83" s="215">
        <v>722</v>
      </c>
      <c r="I83" s="215">
        <v>532</v>
      </c>
      <c r="J83" s="215">
        <v>1614</v>
      </c>
      <c r="K83" s="173">
        <v>6254</v>
      </c>
      <c r="L83" s="173"/>
      <c r="M83" s="169">
        <f t="shared" si="1"/>
        <v>0</v>
      </c>
    </row>
    <row r="84" spans="1:13" x14ac:dyDescent="0.25">
      <c r="A84" s="216">
        <v>1905</v>
      </c>
      <c r="B84" s="215">
        <v>508</v>
      </c>
      <c r="C84" s="215">
        <v>143</v>
      </c>
      <c r="D84" s="215">
        <v>1006</v>
      </c>
      <c r="E84" s="215">
        <v>311</v>
      </c>
      <c r="F84" s="215">
        <v>551</v>
      </c>
      <c r="G84" s="215">
        <v>939</v>
      </c>
      <c r="H84" s="215">
        <v>746</v>
      </c>
      <c r="I84" s="215">
        <v>547</v>
      </c>
      <c r="J84" s="215">
        <v>1650</v>
      </c>
      <c r="K84" s="173">
        <v>6401</v>
      </c>
      <c r="L84" s="173"/>
      <c r="M84" s="169">
        <f t="shared" si="1"/>
        <v>0</v>
      </c>
    </row>
    <row r="85" spans="1:13" x14ac:dyDescent="0.25">
      <c r="A85" s="216">
        <v>1906</v>
      </c>
      <c r="B85" s="215">
        <v>507</v>
      </c>
      <c r="C85" s="215">
        <v>150</v>
      </c>
      <c r="D85" s="215">
        <v>1036</v>
      </c>
      <c r="E85" s="215">
        <v>320</v>
      </c>
      <c r="F85" s="215">
        <v>562</v>
      </c>
      <c r="G85" s="215">
        <v>951</v>
      </c>
      <c r="H85" s="215">
        <v>777</v>
      </c>
      <c r="I85" s="215">
        <v>561</v>
      </c>
      <c r="J85" s="215">
        <v>1681</v>
      </c>
      <c r="K85" s="173">
        <v>6545</v>
      </c>
      <c r="L85" s="173"/>
      <c r="M85" s="169">
        <f t="shared" si="1"/>
        <v>0</v>
      </c>
    </row>
    <row r="86" spans="1:13" x14ac:dyDescent="0.25">
      <c r="A86" s="216">
        <v>1907</v>
      </c>
      <c r="B86" s="215">
        <v>507</v>
      </c>
      <c r="C86" s="215">
        <v>157</v>
      </c>
      <c r="D86" s="215">
        <v>1062</v>
      </c>
      <c r="E86" s="215">
        <v>327</v>
      </c>
      <c r="F86" s="215">
        <v>572</v>
      </c>
      <c r="G86" s="215">
        <v>959</v>
      </c>
      <c r="H86" s="215">
        <v>801</v>
      </c>
      <c r="I86" s="215">
        <v>573</v>
      </c>
      <c r="J86" s="215">
        <v>1711</v>
      </c>
      <c r="K86" s="173">
        <v>6669</v>
      </c>
      <c r="L86" s="173"/>
      <c r="M86" s="169">
        <f t="shared" si="1"/>
        <v>0</v>
      </c>
    </row>
    <row r="87" spans="1:13" x14ac:dyDescent="0.25">
      <c r="A87" s="216">
        <v>1908</v>
      </c>
      <c r="B87" s="215">
        <v>506</v>
      </c>
      <c r="C87" s="215">
        <v>160</v>
      </c>
      <c r="D87" s="215">
        <v>1086</v>
      </c>
      <c r="E87" s="215">
        <v>335</v>
      </c>
      <c r="F87" s="215">
        <v>581</v>
      </c>
      <c r="G87" s="215">
        <v>965</v>
      </c>
      <c r="H87" s="215">
        <v>815</v>
      </c>
      <c r="I87" s="215">
        <v>585</v>
      </c>
      <c r="J87" s="215">
        <v>1736</v>
      </c>
      <c r="K87" s="173">
        <v>6769</v>
      </c>
      <c r="L87" s="173"/>
      <c r="M87" s="169">
        <f t="shared" si="1"/>
        <v>0</v>
      </c>
    </row>
    <row r="88" spans="1:13" x14ac:dyDescent="0.25">
      <c r="A88" s="216">
        <v>1909</v>
      </c>
      <c r="B88" s="215">
        <v>506</v>
      </c>
      <c r="C88" s="215">
        <v>165</v>
      </c>
      <c r="D88" s="215">
        <v>1112</v>
      </c>
      <c r="E88" s="215">
        <v>341</v>
      </c>
      <c r="F88" s="215">
        <v>591</v>
      </c>
      <c r="G88" s="215">
        <v>971</v>
      </c>
      <c r="H88" s="215">
        <v>831</v>
      </c>
      <c r="I88" s="215">
        <v>596</v>
      </c>
      <c r="J88" s="215">
        <v>1762</v>
      </c>
      <c r="K88" s="173">
        <v>6875</v>
      </c>
      <c r="L88" s="173"/>
      <c r="M88" s="169">
        <f t="shared" si="1"/>
        <v>0</v>
      </c>
    </row>
    <row r="89" spans="1:13" x14ac:dyDescent="0.25">
      <c r="A89" s="216">
        <v>1910</v>
      </c>
      <c r="B89" s="215">
        <v>505</v>
      </c>
      <c r="C89" s="215">
        <v>170</v>
      </c>
      <c r="D89" s="215">
        <v>1140</v>
      </c>
      <c r="E89" s="215">
        <v>348</v>
      </c>
      <c r="F89" s="215">
        <v>601</v>
      </c>
      <c r="G89" s="215">
        <v>975</v>
      </c>
      <c r="H89" s="215">
        <v>846</v>
      </c>
      <c r="I89" s="215">
        <v>608</v>
      </c>
      <c r="J89" s="215">
        <v>1785</v>
      </c>
      <c r="K89" s="173">
        <v>6978</v>
      </c>
      <c r="L89" s="173"/>
      <c r="M89" s="169">
        <f t="shared" si="1"/>
        <v>0</v>
      </c>
    </row>
    <row r="90" spans="1:13" x14ac:dyDescent="0.25">
      <c r="A90" s="216">
        <v>1911</v>
      </c>
      <c r="B90" s="215">
        <v>504</v>
      </c>
      <c r="C90" s="215">
        <v>176</v>
      </c>
      <c r="D90" s="215">
        <v>1167</v>
      </c>
      <c r="E90" s="215">
        <v>354</v>
      </c>
      <c r="F90" s="215">
        <v>612</v>
      </c>
      <c r="G90" s="215">
        <v>978</v>
      </c>
      <c r="H90" s="215">
        <v>865</v>
      </c>
      <c r="I90" s="215">
        <v>618</v>
      </c>
      <c r="J90" s="215">
        <v>1803</v>
      </c>
      <c r="K90" s="173">
        <v>7077</v>
      </c>
      <c r="L90" s="173"/>
      <c r="M90" s="169">
        <f t="shared" si="1"/>
        <v>0</v>
      </c>
    </row>
    <row r="91" spans="1:13" x14ac:dyDescent="0.25">
      <c r="A91" s="216">
        <v>1912</v>
      </c>
      <c r="B91" s="215">
        <v>502</v>
      </c>
      <c r="C91" s="215">
        <v>181</v>
      </c>
      <c r="D91" s="215">
        <v>1201</v>
      </c>
      <c r="E91" s="215">
        <v>360</v>
      </c>
      <c r="F91" s="215">
        <v>623</v>
      </c>
      <c r="G91" s="215">
        <v>980</v>
      </c>
      <c r="H91" s="215">
        <v>884</v>
      </c>
      <c r="I91" s="215">
        <v>629</v>
      </c>
      <c r="J91" s="215">
        <v>1818</v>
      </c>
      <c r="K91" s="173">
        <v>7178</v>
      </c>
      <c r="L91" s="173"/>
      <c r="M91" s="169">
        <f t="shared" si="1"/>
        <v>0</v>
      </c>
    </row>
    <row r="92" spans="1:13" x14ac:dyDescent="0.25">
      <c r="A92" s="216">
        <v>1913</v>
      </c>
      <c r="B92" s="215">
        <v>500</v>
      </c>
      <c r="C92" s="215">
        <v>188</v>
      </c>
      <c r="D92" s="215">
        <v>1235</v>
      </c>
      <c r="E92" s="215">
        <v>367</v>
      </c>
      <c r="F92" s="215">
        <v>635</v>
      </c>
      <c r="G92" s="215">
        <v>985</v>
      </c>
      <c r="H92" s="215">
        <v>909</v>
      </c>
      <c r="I92" s="215">
        <v>640</v>
      </c>
      <c r="J92" s="215">
        <v>1831</v>
      </c>
      <c r="K92" s="173">
        <v>7290</v>
      </c>
      <c r="L92" s="173"/>
      <c r="M92" s="169">
        <f t="shared" si="1"/>
        <v>0</v>
      </c>
    </row>
    <row r="93" spans="1:13" x14ac:dyDescent="0.25">
      <c r="A93" s="216">
        <v>1914</v>
      </c>
      <c r="B93" s="215">
        <v>499</v>
      </c>
      <c r="C93" s="215">
        <v>190</v>
      </c>
      <c r="D93" s="215">
        <v>1284</v>
      </c>
      <c r="E93" s="215">
        <v>374</v>
      </c>
      <c r="F93" s="215">
        <v>642</v>
      </c>
      <c r="G93" s="215">
        <v>990</v>
      </c>
      <c r="H93" s="215">
        <v>932</v>
      </c>
      <c r="I93" s="215">
        <v>651</v>
      </c>
      <c r="J93" s="215">
        <v>1843</v>
      </c>
      <c r="K93" s="173">
        <v>7405</v>
      </c>
      <c r="L93" s="173"/>
      <c r="M93" s="169">
        <f t="shared" si="1"/>
        <v>0</v>
      </c>
    </row>
    <row r="94" spans="1:13" x14ac:dyDescent="0.25">
      <c r="A94" s="216">
        <v>1915</v>
      </c>
      <c r="B94" s="215">
        <v>495</v>
      </c>
      <c r="C94" s="215">
        <v>190</v>
      </c>
      <c r="D94" s="215">
        <v>1336</v>
      </c>
      <c r="E94" s="215">
        <v>378</v>
      </c>
      <c r="F94" s="215">
        <v>649</v>
      </c>
      <c r="G94" s="215">
        <v>995</v>
      </c>
      <c r="H94" s="215">
        <v>941</v>
      </c>
      <c r="I94" s="215">
        <v>655</v>
      </c>
      <c r="J94" s="215">
        <v>1849</v>
      </c>
      <c r="K94" s="215">
        <v>7488</v>
      </c>
      <c r="M94" s="137">
        <f t="shared" si="1"/>
        <v>0</v>
      </c>
    </row>
    <row r="95" spans="1:13" x14ac:dyDescent="0.25">
      <c r="A95" s="216">
        <v>1916</v>
      </c>
      <c r="B95" s="215">
        <v>491</v>
      </c>
      <c r="C95" s="215">
        <v>191</v>
      </c>
      <c r="D95" s="215">
        <v>1380</v>
      </c>
      <c r="E95" s="215">
        <v>379</v>
      </c>
      <c r="F95" s="215">
        <v>651</v>
      </c>
      <c r="G95" s="215">
        <v>997</v>
      </c>
      <c r="H95" s="215">
        <v>927</v>
      </c>
      <c r="I95" s="215">
        <v>656</v>
      </c>
      <c r="J95" s="215">
        <v>1852</v>
      </c>
      <c r="K95" s="215">
        <v>7524</v>
      </c>
      <c r="M95" s="137">
        <f t="shared" si="1"/>
        <v>0</v>
      </c>
    </row>
    <row r="96" spans="1:13" x14ac:dyDescent="0.25">
      <c r="A96" s="216">
        <v>1917</v>
      </c>
      <c r="B96" s="215">
        <v>485</v>
      </c>
      <c r="C96" s="215">
        <v>191</v>
      </c>
      <c r="D96" s="215">
        <v>1425</v>
      </c>
      <c r="E96" s="215">
        <v>379</v>
      </c>
      <c r="F96" s="215">
        <v>652</v>
      </c>
      <c r="G96" s="215">
        <v>999</v>
      </c>
      <c r="H96" s="215">
        <v>886</v>
      </c>
      <c r="I96" s="215">
        <v>657</v>
      </c>
      <c r="J96" s="215">
        <v>1852</v>
      </c>
      <c r="K96" s="215">
        <v>7526</v>
      </c>
      <c r="M96" s="137">
        <f t="shared" si="1"/>
        <v>0</v>
      </c>
    </row>
    <row r="97" spans="1:13" x14ac:dyDescent="0.25">
      <c r="A97" s="216">
        <v>1918</v>
      </c>
      <c r="B97" s="215">
        <v>480</v>
      </c>
      <c r="C97" s="215">
        <v>192</v>
      </c>
      <c r="D97" s="215">
        <v>1483</v>
      </c>
      <c r="E97" s="215">
        <v>380</v>
      </c>
      <c r="F97" s="215">
        <v>654</v>
      </c>
      <c r="G97" s="215">
        <v>1000</v>
      </c>
      <c r="H97" s="215">
        <v>887</v>
      </c>
      <c r="I97" s="215">
        <v>658</v>
      </c>
      <c r="J97" s="215">
        <v>1851</v>
      </c>
      <c r="K97" s="215">
        <v>7585</v>
      </c>
      <c r="M97" s="137">
        <f t="shared" si="1"/>
        <v>0</v>
      </c>
    </row>
    <row r="98" spans="1:13" x14ac:dyDescent="0.25">
      <c r="A98" s="216">
        <v>1919</v>
      </c>
      <c r="B98" s="215">
        <v>474</v>
      </c>
      <c r="C98" s="215">
        <v>192</v>
      </c>
      <c r="D98" s="215">
        <v>1550</v>
      </c>
      <c r="E98" s="215">
        <v>386</v>
      </c>
      <c r="F98" s="215">
        <v>666</v>
      </c>
      <c r="G98" s="215">
        <v>1000</v>
      </c>
      <c r="H98" s="215">
        <v>925</v>
      </c>
      <c r="I98" s="215">
        <v>660</v>
      </c>
      <c r="J98" s="215">
        <v>1850</v>
      </c>
      <c r="K98" s="215">
        <v>7703</v>
      </c>
      <c r="M98" s="137">
        <f t="shared" si="1"/>
        <v>0</v>
      </c>
    </row>
    <row r="99" spans="1:13" ht="16.5" thickBot="1" x14ac:dyDescent="0.3">
      <c r="A99" s="535">
        <v>1920</v>
      </c>
      <c r="B99" s="538">
        <v>469</v>
      </c>
      <c r="C99" s="538">
        <v>193</v>
      </c>
      <c r="D99" s="538">
        <v>1622</v>
      </c>
      <c r="E99" s="538">
        <v>396</v>
      </c>
      <c r="F99" s="538">
        <v>681</v>
      </c>
      <c r="G99" s="538">
        <v>1000</v>
      </c>
      <c r="H99" s="538">
        <v>954</v>
      </c>
      <c r="I99" s="538">
        <v>665</v>
      </c>
      <c r="J99" s="538">
        <v>1857</v>
      </c>
      <c r="K99" s="538">
        <v>7837</v>
      </c>
      <c r="M99" s="137">
        <f t="shared" si="1"/>
        <v>0</v>
      </c>
    </row>
  </sheetData>
  <mergeCells count="1">
    <mergeCell ref="A9:B9"/>
  </mergeCells>
  <hyperlinks>
    <hyperlink ref="A1" location="'Front page'!A1" display="Front page"/>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2"/>
  <sheetViews>
    <sheetView zoomScale="80" zoomScaleNormal="80" workbookViewId="0">
      <pane xSplit="1" ySplit="8" topLeftCell="B9" activePane="bottomRight" state="frozen"/>
      <selection pane="topRight" activeCell="B1" sqref="B1"/>
      <selection pane="bottomLeft" activeCell="A9" sqref="A9"/>
      <selection pane="bottomRight" activeCell="B1" sqref="B1"/>
    </sheetView>
  </sheetViews>
  <sheetFormatPr defaultColWidth="31.140625" defaultRowHeight="15.75" x14ac:dyDescent="0.25"/>
  <cols>
    <col min="1" max="1" width="22" style="541" customWidth="1"/>
    <col min="2" max="2" width="31.140625" style="173"/>
    <col min="3" max="3" width="39.5703125" style="173" customWidth="1"/>
    <col min="4" max="5" width="31.140625" style="173"/>
    <col min="6" max="6" width="34.7109375" style="173" customWidth="1"/>
    <col min="7" max="16384" width="31.140625" style="173"/>
  </cols>
  <sheetData>
    <row r="1" spans="1:11" x14ac:dyDescent="0.25">
      <c r="A1" s="69" t="s">
        <v>169</v>
      </c>
      <c r="B1" s="539" t="s">
        <v>187</v>
      </c>
    </row>
    <row r="2" spans="1:11" x14ac:dyDescent="0.25">
      <c r="B2" s="540"/>
    </row>
    <row r="4" spans="1:11" x14ac:dyDescent="0.25">
      <c r="A4" s="348"/>
    </row>
    <row r="5" spans="1:11" ht="16.5" thickBot="1" x14ac:dyDescent="0.3"/>
    <row r="6" spans="1:11" ht="15.75" customHeight="1" x14ac:dyDescent="0.25">
      <c r="B6" s="824" t="s">
        <v>8</v>
      </c>
      <c r="C6" s="542" t="s">
        <v>87</v>
      </c>
      <c r="D6" s="543" t="s">
        <v>60</v>
      </c>
      <c r="E6" s="543" t="s">
        <v>137</v>
      </c>
      <c r="F6" s="542" t="s">
        <v>74</v>
      </c>
      <c r="G6" s="544" t="s">
        <v>75</v>
      </c>
      <c r="H6" s="350" t="s">
        <v>63</v>
      </c>
      <c r="I6" s="350" t="s">
        <v>9</v>
      </c>
    </row>
    <row r="7" spans="1:11" x14ac:dyDescent="0.25">
      <c r="B7" s="825"/>
      <c r="C7" s="545"/>
      <c r="D7" s="546" t="s">
        <v>88</v>
      </c>
      <c r="E7" s="547" t="s">
        <v>89</v>
      </c>
      <c r="F7" s="545"/>
      <c r="G7" s="548"/>
      <c r="H7" s="354"/>
      <c r="I7" s="354"/>
    </row>
    <row r="8" spans="1:11" ht="16.5" thickBot="1" x14ac:dyDescent="0.3">
      <c r="B8" s="508">
        <v>-1</v>
      </c>
      <c r="C8" s="225">
        <v>-2</v>
      </c>
      <c r="D8" s="225">
        <v>-3</v>
      </c>
      <c r="E8" s="225">
        <v>-4</v>
      </c>
      <c r="F8" s="225">
        <v>-5</v>
      </c>
      <c r="G8" s="225">
        <v>-6</v>
      </c>
      <c r="H8" s="225">
        <v>-7</v>
      </c>
      <c r="I8" s="227">
        <v>-8</v>
      </c>
      <c r="J8" s="339"/>
      <c r="K8" s="339"/>
    </row>
    <row r="10" spans="1:11" x14ac:dyDescent="0.25">
      <c r="A10" s="173"/>
      <c r="B10" s="348" t="s">
        <v>84</v>
      </c>
    </row>
    <row r="12" spans="1:11" x14ac:dyDescent="0.25">
      <c r="A12" s="356" t="s">
        <v>25</v>
      </c>
    </row>
    <row r="14" spans="1:11" x14ac:dyDescent="0.25">
      <c r="A14" s="375">
        <v>1760</v>
      </c>
      <c r="B14" s="377">
        <v>138</v>
      </c>
      <c r="C14" s="549">
        <v>52</v>
      </c>
      <c r="D14" s="550">
        <v>210</v>
      </c>
      <c r="E14" s="377">
        <v>400</v>
      </c>
      <c r="F14" s="377">
        <v>32</v>
      </c>
      <c r="G14" s="271">
        <v>5</v>
      </c>
      <c r="H14" s="378">
        <v>12</v>
      </c>
      <c r="I14" s="551">
        <v>449</v>
      </c>
      <c r="J14" s="173">
        <f>I14-SUM(E14:H14)</f>
        <v>0</v>
      </c>
      <c r="K14" s="173">
        <f>E14-D14-C14-B14</f>
        <v>0</v>
      </c>
    </row>
    <row r="15" spans="1:11" x14ac:dyDescent="0.25">
      <c r="A15" s="357">
        <v>1770</v>
      </c>
      <c r="B15" s="366">
        <v>144</v>
      </c>
      <c r="C15" s="552">
        <v>55</v>
      </c>
      <c r="D15" s="553">
        <v>218</v>
      </c>
      <c r="E15" s="366">
        <v>417</v>
      </c>
      <c r="F15" s="366">
        <v>35</v>
      </c>
      <c r="G15" s="271">
        <v>5</v>
      </c>
      <c r="H15" s="365">
        <v>13</v>
      </c>
      <c r="I15" s="554">
        <v>470</v>
      </c>
      <c r="J15" s="173">
        <f t="shared" ref="J15:J78" si="0">I15-SUM(E15:H15)</f>
        <v>0</v>
      </c>
      <c r="K15" s="173">
        <f t="shared" ref="K15:K78" si="1">E15-D15-C15-B15</f>
        <v>0</v>
      </c>
    </row>
    <row r="16" spans="1:11" x14ac:dyDescent="0.25">
      <c r="A16" s="357">
        <v>1780</v>
      </c>
      <c r="B16" s="366">
        <v>156</v>
      </c>
      <c r="C16" s="552">
        <v>60</v>
      </c>
      <c r="D16" s="553">
        <v>231</v>
      </c>
      <c r="E16" s="366">
        <v>447</v>
      </c>
      <c r="F16" s="366">
        <v>39</v>
      </c>
      <c r="G16" s="366">
        <v>7</v>
      </c>
      <c r="H16" s="365">
        <v>14</v>
      </c>
      <c r="I16" s="554">
        <v>507</v>
      </c>
      <c r="J16" s="173">
        <f t="shared" si="0"/>
        <v>0</v>
      </c>
      <c r="K16" s="173">
        <f t="shared" si="1"/>
        <v>0</v>
      </c>
    </row>
    <row r="17" spans="1:11" x14ac:dyDescent="0.25">
      <c r="A17" s="357">
        <v>1790</v>
      </c>
      <c r="B17" s="366">
        <v>170</v>
      </c>
      <c r="C17" s="552">
        <v>68</v>
      </c>
      <c r="D17" s="553">
        <v>249</v>
      </c>
      <c r="E17" s="366">
        <v>487</v>
      </c>
      <c r="F17" s="366">
        <v>48</v>
      </c>
      <c r="G17" s="366">
        <v>7</v>
      </c>
      <c r="H17" s="365">
        <v>19</v>
      </c>
      <c r="I17" s="554">
        <v>561</v>
      </c>
      <c r="J17" s="173">
        <f t="shared" si="0"/>
        <v>0</v>
      </c>
      <c r="K17" s="173">
        <f t="shared" si="1"/>
        <v>0</v>
      </c>
    </row>
    <row r="18" spans="1:11" x14ac:dyDescent="0.25">
      <c r="A18" s="357">
        <v>1800</v>
      </c>
      <c r="B18" s="366">
        <v>188</v>
      </c>
      <c r="C18" s="552">
        <v>79</v>
      </c>
      <c r="D18" s="553">
        <v>282</v>
      </c>
      <c r="E18" s="366">
        <v>549</v>
      </c>
      <c r="F18" s="366">
        <v>57</v>
      </c>
      <c r="G18" s="366">
        <v>8</v>
      </c>
      <c r="H18" s="365">
        <v>23</v>
      </c>
      <c r="I18" s="554">
        <v>637</v>
      </c>
      <c r="J18" s="173">
        <f t="shared" si="0"/>
        <v>0</v>
      </c>
      <c r="K18" s="173">
        <f t="shared" si="1"/>
        <v>0</v>
      </c>
    </row>
    <row r="19" spans="1:11" x14ac:dyDescent="0.25">
      <c r="A19" s="375">
        <v>1810</v>
      </c>
      <c r="B19" s="377">
        <v>216</v>
      </c>
      <c r="C19" s="549">
        <v>93</v>
      </c>
      <c r="D19" s="550">
        <v>317</v>
      </c>
      <c r="E19" s="377">
        <v>626</v>
      </c>
      <c r="F19" s="377">
        <v>70</v>
      </c>
      <c r="G19" s="377">
        <v>9</v>
      </c>
      <c r="H19" s="378">
        <v>28</v>
      </c>
      <c r="I19" s="551">
        <v>733</v>
      </c>
      <c r="J19" s="173">
        <f t="shared" si="0"/>
        <v>0</v>
      </c>
      <c r="K19" s="173">
        <f t="shared" si="1"/>
        <v>0</v>
      </c>
    </row>
    <row r="20" spans="1:11" x14ac:dyDescent="0.25">
      <c r="A20" s="375">
        <v>1820</v>
      </c>
      <c r="B20" s="377">
        <v>256</v>
      </c>
      <c r="C20" s="377">
        <v>114</v>
      </c>
      <c r="D20" s="550">
        <v>356</v>
      </c>
      <c r="E20" s="377">
        <v>726</v>
      </c>
      <c r="F20" s="377">
        <v>84</v>
      </c>
      <c r="G20" s="377">
        <v>10</v>
      </c>
      <c r="H20" s="378">
        <v>31</v>
      </c>
      <c r="I20" s="551">
        <v>851</v>
      </c>
      <c r="J20" s="173">
        <f t="shared" si="0"/>
        <v>0</v>
      </c>
      <c r="K20" s="173">
        <f t="shared" si="1"/>
        <v>0</v>
      </c>
    </row>
    <row r="21" spans="1:11" x14ac:dyDescent="0.25">
      <c r="A21" s="357">
        <v>1830</v>
      </c>
      <c r="B21" s="366">
        <v>316</v>
      </c>
      <c r="C21" s="366">
        <v>147</v>
      </c>
      <c r="D21" s="553">
        <v>401</v>
      </c>
      <c r="E21" s="366">
        <v>864</v>
      </c>
      <c r="F21" s="554">
        <v>112</v>
      </c>
      <c r="G21" s="366">
        <v>11</v>
      </c>
      <c r="H21" s="365">
        <v>31</v>
      </c>
      <c r="I21" s="366">
        <v>1018</v>
      </c>
      <c r="J21" s="173">
        <f t="shared" si="0"/>
        <v>0</v>
      </c>
      <c r="K21" s="173">
        <f t="shared" si="1"/>
        <v>0</v>
      </c>
    </row>
    <row r="22" spans="1:11" x14ac:dyDescent="0.25">
      <c r="A22" s="357">
        <v>1840</v>
      </c>
      <c r="B22" s="366">
        <v>389</v>
      </c>
      <c r="C22" s="366">
        <v>190</v>
      </c>
      <c r="D22" s="553">
        <v>488</v>
      </c>
      <c r="E22" s="365">
        <v>1067</v>
      </c>
      <c r="F22" s="554">
        <v>155</v>
      </c>
      <c r="G22" s="366">
        <v>16</v>
      </c>
      <c r="H22" s="365">
        <v>39</v>
      </c>
      <c r="I22" s="366">
        <v>1277</v>
      </c>
      <c r="J22" s="173">
        <f t="shared" si="0"/>
        <v>0</v>
      </c>
      <c r="K22" s="173">
        <f t="shared" si="1"/>
        <v>0</v>
      </c>
    </row>
    <row r="23" spans="1:11" x14ac:dyDescent="0.25">
      <c r="A23" s="357">
        <v>1850</v>
      </c>
      <c r="B23" s="366">
        <v>438</v>
      </c>
      <c r="C23" s="555">
        <v>231</v>
      </c>
      <c r="D23" s="553">
        <v>677</v>
      </c>
      <c r="E23" s="365">
        <v>1346</v>
      </c>
      <c r="F23" s="365">
        <v>216</v>
      </c>
      <c r="G23" s="366">
        <v>33</v>
      </c>
      <c r="H23" s="365">
        <v>47</v>
      </c>
      <c r="I23" s="366">
        <v>1642</v>
      </c>
      <c r="J23" s="173">
        <f t="shared" si="0"/>
        <v>0</v>
      </c>
      <c r="K23" s="173">
        <f t="shared" si="1"/>
        <v>0</v>
      </c>
    </row>
    <row r="24" spans="1:11" x14ac:dyDescent="0.25">
      <c r="A24" s="357">
        <v>1860</v>
      </c>
      <c r="B24" s="366">
        <v>507</v>
      </c>
      <c r="C24" s="555">
        <v>276</v>
      </c>
      <c r="D24" s="553">
        <v>827</v>
      </c>
      <c r="E24" s="365">
        <v>1610</v>
      </c>
      <c r="F24" s="554">
        <v>308</v>
      </c>
      <c r="G24" s="366">
        <v>51</v>
      </c>
      <c r="H24" s="365">
        <v>65</v>
      </c>
      <c r="I24" s="366">
        <v>2034</v>
      </c>
      <c r="J24" s="173">
        <f t="shared" si="0"/>
        <v>0</v>
      </c>
      <c r="K24" s="173">
        <f t="shared" si="1"/>
        <v>0</v>
      </c>
    </row>
    <row r="26" spans="1:11" x14ac:dyDescent="0.25">
      <c r="A26" s="356" t="s">
        <v>26</v>
      </c>
    </row>
    <row r="28" spans="1:11" x14ac:dyDescent="0.25">
      <c r="A28" s="375">
        <v>1850</v>
      </c>
      <c r="B28" s="377">
        <v>466</v>
      </c>
      <c r="C28" s="377">
        <v>238</v>
      </c>
      <c r="D28" s="377">
        <v>726</v>
      </c>
      <c r="E28" s="377">
        <v>1430</v>
      </c>
      <c r="F28" s="377">
        <v>229</v>
      </c>
      <c r="G28" s="377">
        <v>34</v>
      </c>
      <c r="H28" s="377">
        <v>50</v>
      </c>
      <c r="I28" s="377">
        <v>1743</v>
      </c>
      <c r="J28" s="173">
        <f t="shared" si="0"/>
        <v>0</v>
      </c>
      <c r="K28" s="173">
        <f t="shared" si="1"/>
        <v>0</v>
      </c>
    </row>
    <row r="29" spans="1:11" x14ac:dyDescent="0.25">
      <c r="A29" s="375">
        <v>1860</v>
      </c>
      <c r="B29" s="377">
        <v>540</v>
      </c>
      <c r="C29" s="377">
        <v>285</v>
      </c>
      <c r="D29" s="377">
        <v>882</v>
      </c>
      <c r="E29" s="377">
        <v>1707</v>
      </c>
      <c r="F29" s="377">
        <v>326</v>
      </c>
      <c r="G29" s="377">
        <v>53</v>
      </c>
      <c r="H29" s="377">
        <v>68</v>
      </c>
      <c r="I29" s="377">
        <v>2154</v>
      </c>
      <c r="J29" s="173">
        <f t="shared" si="0"/>
        <v>0</v>
      </c>
      <c r="K29" s="173">
        <f t="shared" si="1"/>
        <v>0</v>
      </c>
    </row>
    <row r="30" spans="1:11" x14ac:dyDescent="0.25">
      <c r="A30" s="429"/>
      <c r="B30" s="268"/>
      <c r="C30" s="268"/>
      <c r="D30" s="268"/>
      <c r="E30" s="268"/>
      <c r="F30" s="268"/>
      <c r="G30" s="268"/>
      <c r="H30" s="268"/>
      <c r="I30" s="268"/>
    </row>
    <row r="31" spans="1:11" x14ac:dyDescent="0.25">
      <c r="A31" s="173"/>
      <c r="B31" s="372" t="s">
        <v>85</v>
      </c>
      <c r="C31" s="372"/>
      <c r="D31" s="372"/>
      <c r="E31" s="372"/>
      <c r="F31" s="238"/>
      <c r="G31" s="238"/>
      <c r="H31" s="238"/>
      <c r="I31" s="235"/>
    </row>
    <row r="32" spans="1:11" x14ac:dyDescent="0.25">
      <c r="A32" s="375">
        <v>1850</v>
      </c>
      <c r="B32" s="377">
        <v>522</v>
      </c>
      <c r="C32" s="377">
        <v>267</v>
      </c>
      <c r="D32" s="377">
        <v>854</v>
      </c>
      <c r="E32" s="377">
        <v>1643</v>
      </c>
      <c r="F32" s="377">
        <v>218</v>
      </c>
      <c r="G32" s="377">
        <v>39</v>
      </c>
      <c r="H32" s="377">
        <v>40</v>
      </c>
      <c r="I32" s="377">
        <v>1940</v>
      </c>
      <c r="J32" s="173">
        <f t="shared" si="0"/>
        <v>0</v>
      </c>
      <c r="K32" s="173">
        <f t="shared" si="1"/>
        <v>0</v>
      </c>
    </row>
    <row r="33" spans="1:11" x14ac:dyDescent="0.25">
      <c r="A33" s="357">
        <v>1851</v>
      </c>
      <c r="B33" s="366">
        <v>531</v>
      </c>
      <c r="C33" s="366">
        <v>271</v>
      </c>
      <c r="D33" s="366">
        <v>875</v>
      </c>
      <c r="E33" s="366">
        <v>1677</v>
      </c>
      <c r="F33" s="374">
        <v>225</v>
      </c>
      <c r="G33" s="366">
        <v>42</v>
      </c>
      <c r="H33" s="366">
        <v>41</v>
      </c>
      <c r="I33" s="366">
        <v>1985</v>
      </c>
      <c r="J33" s="173">
        <f t="shared" si="0"/>
        <v>0</v>
      </c>
      <c r="K33" s="173">
        <f t="shared" si="1"/>
        <v>0</v>
      </c>
    </row>
    <row r="34" spans="1:11" x14ac:dyDescent="0.25">
      <c r="A34" s="357">
        <v>1852</v>
      </c>
      <c r="B34" s="366">
        <v>543</v>
      </c>
      <c r="C34" s="366">
        <v>276</v>
      </c>
      <c r="D34" s="366">
        <v>895</v>
      </c>
      <c r="E34" s="366">
        <v>1714</v>
      </c>
      <c r="F34" s="366">
        <v>234</v>
      </c>
      <c r="G34" s="366">
        <v>44</v>
      </c>
      <c r="H34" s="366">
        <v>42</v>
      </c>
      <c r="I34" s="366">
        <v>2034</v>
      </c>
      <c r="J34" s="173">
        <f t="shared" si="0"/>
        <v>0</v>
      </c>
      <c r="K34" s="173">
        <f t="shared" si="1"/>
        <v>0</v>
      </c>
    </row>
    <row r="35" spans="1:11" x14ac:dyDescent="0.25">
      <c r="A35" s="357">
        <v>1853</v>
      </c>
      <c r="B35" s="366">
        <v>555</v>
      </c>
      <c r="C35" s="366">
        <v>282</v>
      </c>
      <c r="D35" s="366">
        <v>913</v>
      </c>
      <c r="E35" s="366">
        <v>1750</v>
      </c>
      <c r="F35" s="374">
        <v>243</v>
      </c>
      <c r="G35" s="366">
        <v>46</v>
      </c>
      <c r="H35" s="366">
        <v>45</v>
      </c>
      <c r="I35" s="366">
        <v>2084</v>
      </c>
      <c r="J35" s="173">
        <f t="shared" si="0"/>
        <v>0</v>
      </c>
      <c r="K35" s="173">
        <f t="shared" si="1"/>
        <v>0</v>
      </c>
    </row>
    <row r="36" spans="1:11" x14ac:dyDescent="0.25">
      <c r="A36" s="357">
        <v>1854</v>
      </c>
      <c r="B36" s="366">
        <v>563</v>
      </c>
      <c r="C36" s="366">
        <v>286</v>
      </c>
      <c r="D36" s="366">
        <v>932</v>
      </c>
      <c r="E36" s="366">
        <v>1783</v>
      </c>
      <c r="F36" s="366">
        <v>254</v>
      </c>
      <c r="G36" s="366">
        <v>49</v>
      </c>
      <c r="H36" s="366">
        <v>48</v>
      </c>
      <c r="I36" s="366">
        <v>2134</v>
      </c>
      <c r="J36" s="173">
        <f t="shared" si="0"/>
        <v>0</v>
      </c>
      <c r="K36" s="173">
        <f>E36-D36-C36-B36</f>
        <v>2</v>
      </c>
    </row>
    <row r="37" spans="1:11" x14ac:dyDescent="0.25">
      <c r="A37" s="357">
        <v>1855</v>
      </c>
      <c r="B37" s="366">
        <v>569</v>
      </c>
      <c r="C37" s="366">
        <v>292</v>
      </c>
      <c r="D37" s="374">
        <v>951</v>
      </c>
      <c r="E37" s="366">
        <v>1812</v>
      </c>
      <c r="F37" s="366">
        <v>265</v>
      </c>
      <c r="G37" s="366">
        <v>52</v>
      </c>
      <c r="H37" s="366">
        <v>50</v>
      </c>
      <c r="I37" s="366">
        <v>2179</v>
      </c>
      <c r="J37" s="173">
        <f t="shared" si="0"/>
        <v>0</v>
      </c>
      <c r="K37" s="173">
        <f t="shared" si="1"/>
        <v>0</v>
      </c>
    </row>
    <row r="38" spans="1:11" x14ac:dyDescent="0.25">
      <c r="A38" s="357">
        <v>1856</v>
      </c>
      <c r="B38" s="366">
        <v>576</v>
      </c>
      <c r="C38" s="366">
        <v>298</v>
      </c>
      <c r="D38" s="366">
        <v>968</v>
      </c>
      <c r="E38" s="366">
        <v>1842</v>
      </c>
      <c r="F38" s="366">
        <v>274</v>
      </c>
      <c r="G38" s="366">
        <v>54</v>
      </c>
      <c r="H38" s="366">
        <v>50</v>
      </c>
      <c r="I38" s="366">
        <v>2220</v>
      </c>
      <c r="J38" s="173">
        <f t="shared" si="0"/>
        <v>0</v>
      </c>
      <c r="K38" s="173">
        <f t="shared" si="1"/>
        <v>0</v>
      </c>
    </row>
    <row r="39" spans="1:11" x14ac:dyDescent="0.25">
      <c r="A39" s="357">
        <v>1857</v>
      </c>
      <c r="B39" s="366">
        <v>583</v>
      </c>
      <c r="C39" s="366">
        <v>303</v>
      </c>
      <c r="D39" s="366">
        <v>986</v>
      </c>
      <c r="E39" s="366">
        <v>1872</v>
      </c>
      <c r="F39" s="366">
        <v>282</v>
      </c>
      <c r="G39" s="366">
        <v>55</v>
      </c>
      <c r="H39" s="366">
        <v>52</v>
      </c>
      <c r="I39" s="366">
        <v>2261</v>
      </c>
      <c r="J39" s="173">
        <f t="shared" si="0"/>
        <v>0</v>
      </c>
      <c r="K39" s="173">
        <f t="shared" si="1"/>
        <v>0</v>
      </c>
    </row>
    <row r="40" spans="1:11" x14ac:dyDescent="0.25">
      <c r="A40" s="357">
        <v>1858</v>
      </c>
      <c r="B40" s="366">
        <v>590</v>
      </c>
      <c r="C40" s="366">
        <v>308</v>
      </c>
      <c r="D40" s="366">
        <v>1004</v>
      </c>
      <c r="E40" s="366">
        <v>1902</v>
      </c>
      <c r="F40" s="366">
        <v>290</v>
      </c>
      <c r="G40" s="366">
        <v>57</v>
      </c>
      <c r="H40" s="366">
        <v>54</v>
      </c>
      <c r="I40" s="366">
        <v>2303</v>
      </c>
      <c r="J40" s="173">
        <f t="shared" si="0"/>
        <v>0</v>
      </c>
      <c r="K40" s="173">
        <f t="shared" si="1"/>
        <v>0</v>
      </c>
    </row>
    <row r="41" spans="1:11" x14ac:dyDescent="0.25">
      <c r="A41" s="357">
        <v>1859</v>
      </c>
      <c r="B41" s="366">
        <v>597</v>
      </c>
      <c r="C41" s="366">
        <v>313</v>
      </c>
      <c r="D41" s="366">
        <v>1026</v>
      </c>
      <c r="E41" s="366">
        <v>1936</v>
      </c>
      <c r="F41" s="366">
        <v>298</v>
      </c>
      <c r="G41" s="366">
        <v>59</v>
      </c>
      <c r="H41" s="366">
        <v>54</v>
      </c>
      <c r="I41" s="366">
        <v>2347</v>
      </c>
      <c r="J41" s="173">
        <f t="shared" si="0"/>
        <v>0</v>
      </c>
      <c r="K41" s="173">
        <f t="shared" si="1"/>
        <v>0</v>
      </c>
    </row>
    <row r="42" spans="1:11" x14ac:dyDescent="0.25">
      <c r="A42" s="375">
        <v>1860</v>
      </c>
      <c r="B42" s="377">
        <v>605</v>
      </c>
      <c r="C42" s="377">
        <v>319</v>
      </c>
      <c r="D42" s="377">
        <v>1046</v>
      </c>
      <c r="E42" s="377">
        <v>1970</v>
      </c>
      <c r="F42" s="377">
        <v>308</v>
      </c>
      <c r="G42" s="377">
        <v>62</v>
      </c>
      <c r="H42" s="377">
        <v>54</v>
      </c>
      <c r="I42" s="377">
        <v>2394</v>
      </c>
      <c r="J42" s="173">
        <f t="shared" si="0"/>
        <v>0</v>
      </c>
      <c r="K42" s="173">
        <f t="shared" si="1"/>
        <v>0</v>
      </c>
    </row>
    <row r="43" spans="1:11" x14ac:dyDescent="0.25">
      <c r="A43" s="357">
        <v>1861</v>
      </c>
      <c r="B43" s="366">
        <v>614</v>
      </c>
      <c r="C43" s="366">
        <v>325</v>
      </c>
      <c r="D43" s="366">
        <v>1071</v>
      </c>
      <c r="E43" s="366">
        <v>2010</v>
      </c>
      <c r="F43" s="366">
        <v>317</v>
      </c>
      <c r="G43" s="366">
        <v>65</v>
      </c>
      <c r="H43" s="366">
        <v>56</v>
      </c>
      <c r="I43" s="366">
        <v>2448</v>
      </c>
      <c r="J43" s="173">
        <f t="shared" si="0"/>
        <v>0</v>
      </c>
      <c r="K43" s="173">
        <f t="shared" si="1"/>
        <v>0</v>
      </c>
    </row>
    <row r="44" spans="1:11" x14ac:dyDescent="0.25">
      <c r="A44" s="357">
        <v>1862</v>
      </c>
      <c r="B44" s="366">
        <v>624</v>
      </c>
      <c r="C44" s="366">
        <v>331</v>
      </c>
      <c r="D44" s="366">
        <v>1097</v>
      </c>
      <c r="E44" s="366">
        <v>2052</v>
      </c>
      <c r="F44" s="366">
        <v>328</v>
      </c>
      <c r="G44" s="366">
        <v>68</v>
      </c>
      <c r="H44" s="366">
        <v>57</v>
      </c>
      <c r="I44" s="366">
        <v>2505</v>
      </c>
      <c r="J44" s="173">
        <f t="shared" si="0"/>
        <v>0</v>
      </c>
      <c r="K44" s="173">
        <f t="shared" si="1"/>
        <v>0</v>
      </c>
    </row>
    <row r="45" spans="1:11" x14ac:dyDescent="0.25">
      <c r="A45" s="357">
        <v>1863</v>
      </c>
      <c r="B45" s="366">
        <v>635</v>
      </c>
      <c r="C45" s="366">
        <v>337</v>
      </c>
      <c r="D45" s="366">
        <v>1126</v>
      </c>
      <c r="E45" s="366">
        <v>2098</v>
      </c>
      <c r="F45" s="366">
        <v>340</v>
      </c>
      <c r="G45" s="366">
        <v>71</v>
      </c>
      <c r="H45" s="366">
        <v>62</v>
      </c>
      <c r="I45" s="366">
        <v>2571</v>
      </c>
      <c r="J45" s="173">
        <f t="shared" si="0"/>
        <v>0</v>
      </c>
      <c r="K45" s="173">
        <f t="shared" si="1"/>
        <v>0</v>
      </c>
    </row>
    <row r="46" spans="1:11" x14ac:dyDescent="0.25">
      <c r="A46" s="357">
        <v>1864</v>
      </c>
      <c r="B46" s="366">
        <v>648</v>
      </c>
      <c r="C46" s="366">
        <v>343</v>
      </c>
      <c r="D46" s="366">
        <v>1156</v>
      </c>
      <c r="E46" s="366">
        <v>2147</v>
      </c>
      <c r="F46" s="366">
        <v>354</v>
      </c>
      <c r="G46" s="366">
        <v>75</v>
      </c>
      <c r="H46" s="366">
        <v>66</v>
      </c>
      <c r="I46" s="366">
        <v>2642</v>
      </c>
      <c r="J46" s="173">
        <f t="shared" si="0"/>
        <v>0</v>
      </c>
      <c r="K46" s="173">
        <f t="shared" si="1"/>
        <v>0</v>
      </c>
    </row>
    <row r="47" spans="1:11" x14ac:dyDescent="0.25">
      <c r="A47" s="357">
        <v>1865</v>
      </c>
      <c r="B47" s="366">
        <v>659</v>
      </c>
      <c r="C47" s="366">
        <v>349</v>
      </c>
      <c r="D47" s="366">
        <v>1191</v>
      </c>
      <c r="E47" s="366">
        <v>2199</v>
      </c>
      <c r="F47" s="366">
        <v>369</v>
      </c>
      <c r="G47" s="366">
        <v>79</v>
      </c>
      <c r="H47" s="366">
        <v>69</v>
      </c>
      <c r="I47" s="366">
        <v>2716</v>
      </c>
      <c r="J47" s="173">
        <f t="shared" si="0"/>
        <v>0</v>
      </c>
      <c r="K47" s="173">
        <f t="shared" si="1"/>
        <v>0</v>
      </c>
    </row>
    <row r="48" spans="1:11" x14ac:dyDescent="0.25">
      <c r="A48" s="357">
        <v>1866</v>
      </c>
      <c r="B48" s="366">
        <v>671</v>
      </c>
      <c r="C48" s="366">
        <v>354</v>
      </c>
      <c r="D48" s="366">
        <v>1223</v>
      </c>
      <c r="E48" s="366">
        <v>2248</v>
      </c>
      <c r="F48" s="366">
        <v>383</v>
      </c>
      <c r="G48" s="366">
        <v>84</v>
      </c>
      <c r="H48" s="366">
        <v>70</v>
      </c>
      <c r="I48" s="366">
        <v>2785</v>
      </c>
      <c r="J48" s="173">
        <f t="shared" si="0"/>
        <v>0</v>
      </c>
      <c r="K48" s="173">
        <f t="shared" si="1"/>
        <v>0</v>
      </c>
    </row>
    <row r="49" spans="1:11" x14ac:dyDescent="0.25">
      <c r="A49" s="357">
        <v>1867</v>
      </c>
      <c r="B49" s="366">
        <v>685</v>
      </c>
      <c r="C49" s="366">
        <v>361</v>
      </c>
      <c r="D49" s="366">
        <v>1249</v>
      </c>
      <c r="E49" s="366">
        <v>2295</v>
      </c>
      <c r="F49" s="366">
        <v>395</v>
      </c>
      <c r="G49" s="366">
        <v>88</v>
      </c>
      <c r="H49" s="366">
        <v>70</v>
      </c>
      <c r="I49" s="366">
        <v>2848</v>
      </c>
      <c r="J49" s="173">
        <f t="shared" si="0"/>
        <v>0</v>
      </c>
      <c r="K49" s="173">
        <f t="shared" si="1"/>
        <v>0</v>
      </c>
    </row>
    <row r="50" spans="1:11" x14ac:dyDescent="0.25">
      <c r="A50" s="357">
        <v>1868</v>
      </c>
      <c r="B50" s="366">
        <v>701</v>
      </c>
      <c r="C50" s="366">
        <v>368</v>
      </c>
      <c r="D50" s="366">
        <v>1270</v>
      </c>
      <c r="E50" s="366">
        <v>2339</v>
      </c>
      <c r="F50" s="366">
        <v>408</v>
      </c>
      <c r="G50" s="366">
        <v>90</v>
      </c>
      <c r="H50" s="365">
        <v>71</v>
      </c>
      <c r="I50" s="366">
        <v>2908</v>
      </c>
      <c r="J50" s="173">
        <f t="shared" si="0"/>
        <v>0</v>
      </c>
      <c r="K50" s="173">
        <f t="shared" si="1"/>
        <v>0</v>
      </c>
    </row>
    <row r="51" spans="1:11" x14ac:dyDescent="0.25">
      <c r="A51" s="357">
        <v>1869</v>
      </c>
      <c r="B51" s="366">
        <v>718</v>
      </c>
      <c r="C51" s="366">
        <v>377</v>
      </c>
      <c r="D51" s="366">
        <v>1289</v>
      </c>
      <c r="E51" s="366">
        <v>2384</v>
      </c>
      <c r="F51" s="366">
        <v>419</v>
      </c>
      <c r="G51" s="366">
        <v>93</v>
      </c>
      <c r="H51" s="365">
        <v>71</v>
      </c>
      <c r="I51" s="366">
        <v>2967</v>
      </c>
      <c r="J51" s="173">
        <f t="shared" si="0"/>
        <v>0</v>
      </c>
      <c r="K51" s="173">
        <f t="shared" si="1"/>
        <v>0</v>
      </c>
    </row>
    <row r="52" spans="1:11" x14ac:dyDescent="0.25">
      <c r="A52" s="375">
        <v>1870</v>
      </c>
      <c r="B52" s="377">
        <v>737</v>
      </c>
      <c r="C52" s="377">
        <v>386</v>
      </c>
      <c r="D52" s="556">
        <v>1309</v>
      </c>
      <c r="E52" s="377">
        <v>2432</v>
      </c>
      <c r="F52" s="377">
        <v>433</v>
      </c>
      <c r="G52" s="377">
        <v>95</v>
      </c>
      <c r="H52" s="377">
        <v>73</v>
      </c>
      <c r="I52" s="377">
        <v>3033</v>
      </c>
      <c r="J52" s="173">
        <f t="shared" si="0"/>
        <v>0</v>
      </c>
      <c r="K52" s="173">
        <f t="shared" si="1"/>
        <v>0</v>
      </c>
    </row>
    <row r="53" spans="1:11" x14ac:dyDescent="0.25">
      <c r="A53" s="357">
        <v>1871</v>
      </c>
      <c r="B53" s="366">
        <v>756</v>
      </c>
      <c r="C53" s="366">
        <v>398</v>
      </c>
      <c r="D53" s="366">
        <v>1331</v>
      </c>
      <c r="E53" s="366">
        <v>2485</v>
      </c>
      <c r="F53" s="366">
        <v>447</v>
      </c>
      <c r="G53" s="366">
        <v>98</v>
      </c>
      <c r="H53" s="366">
        <v>76</v>
      </c>
      <c r="I53" s="366">
        <v>3106</v>
      </c>
      <c r="J53" s="173">
        <f t="shared" si="0"/>
        <v>0</v>
      </c>
      <c r="K53" s="173">
        <f t="shared" si="1"/>
        <v>0</v>
      </c>
    </row>
    <row r="54" spans="1:11" x14ac:dyDescent="0.25">
      <c r="A54" s="375">
        <v>1872</v>
      </c>
      <c r="B54" s="377">
        <v>778</v>
      </c>
      <c r="C54" s="377">
        <v>409</v>
      </c>
      <c r="D54" s="377">
        <v>1355</v>
      </c>
      <c r="E54" s="377">
        <v>2542</v>
      </c>
      <c r="F54" s="377">
        <v>462</v>
      </c>
      <c r="G54" s="377">
        <v>101</v>
      </c>
      <c r="H54" s="377">
        <v>80</v>
      </c>
      <c r="I54" s="377">
        <v>3185</v>
      </c>
      <c r="J54" s="173">
        <f t="shared" si="0"/>
        <v>0</v>
      </c>
      <c r="K54" s="173">
        <f t="shared" si="1"/>
        <v>0</v>
      </c>
    </row>
    <row r="55" spans="1:11" x14ac:dyDescent="0.25">
      <c r="A55" s="357">
        <v>1873</v>
      </c>
      <c r="B55" s="366">
        <v>797</v>
      </c>
      <c r="C55" s="366">
        <v>421</v>
      </c>
      <c r="D55" s="366">
        <v>1381</v>
      </c>
      <c r="E55" s="366">
        <v>2599</v>
      </c>
      <c r="F55" s="366">
        <v>476</v>
      </c>
      <c r="G55" s="366">
        <v>103</v>
      </c>
      <c r="H55" s="366">
        <v>83</v>
      </c>
      <c r="I55" s="366">
        <v>3261</v>
      </c>
      <c r="J55" s="173">
        <f t="shared" si="0"/>
        <v>0</v>
      </c>
      <c r="K55" s="173">
        <f t="shared" si="1"/>
        <v>0</v>
      </c>
    </row>
    <row r="56" spans="1:11" x14ac:dyDescent="0.25">
      <c r="A56" s="357">
        <v>1874</v>
      </c>
      <c r="B56" s="366">
        <v>820</v>
      </c>
      <c r="C56" s="366">
        <v>435</v>
      </c>
      <c r="D56" s="366">
        <v>1411</v>
      </c>
      <c r="E56" s="366">
        <v>2666</v>
      </c>
      <c r="F56" s="365">
        <v>491</v>
      </c>
      <c r="G56" s="366">
        <v>106</v>
      </c>
      <c r="H56" s="366">
        <v>87</v>
      </c>
      <c r="I56" s="366">
        <v>3350</v>
      </c>
      <c r="J56" s="173">
        <f t="shared" si="0"/>
        <v>0</v>
      </c>
      <c r="K56" s="173">
        <f t="shared" si="1"/>
        <v>0</v>
      </c>
    </row>
    <row r="57" spans="1:11" x14ac:dyDescent="0.25">
      <c r="A57" s="429">
        <v>1875</v>
      </c>
      <c r="B57" s="268">
        <v>848</v>
      </c>
      <c r="C57" s="268">
        <v>448</v>
      </c>
      <c r="D57" s="268">
        <v>1442</v>
      </c>
      <c r="E57" s="268">
        <v>2738</v>
      </c>
      <c r="F57" s="268">
        <v>508</v>
      </c>
      <c r="G57" s="268">
        <v>109</v>
      </c>
      <c r="H57" s="268">
        <v>90</v>
      </c>
      <c r="I57" s="268">
        <v>3445</v>
      </c>
      <c r="J57" s="173">
        <f t="shared" si="0"/>
        <v>0</v>
      </c>
      <c r="K57" s="173">
        <f t="shared" si="1"/>
        <v>0</v>
      </c>
    </row>
    <row r="58" spans="1:11" x14ac:dyDescent="0.25">
      <c r="A58" s="347">
        <v>1876</v>
      </c>
      <c r="B58" s="252">
        <v>880</v>
      </c>
      <c r="C58" s="252">
        <v>462</v>
      </c>
      <c r="D58" s="252">
        <v>1474</v>
      </c>
      <c r="E58" s="252">
        <v>2816</v>
      </c>
      <c r="F58" s="252">
        <v>527</v>
      </c>
      <c r="G58" s="252">
        <v>112</v>
      </c>
      <c r="H58" s="252">
        <v>92</v>
      </c>
      <c r="I58" s="252">
        <v>3547</v>
      </c>
      <c r="J58" s="173">
        <f t="shared" si="0"/>
        <v>0</v>
      </c>
      <c r="K58" s="173">
        <f t="shared" si="1"/>
        <v>0</v>
      </c>
    </row>
    <row r="59" spans="1:11" x14ac:dyDescent="0.25">
      <c r="A59" s="357">
        <v>1877</v>
      </c>
      <c r="B59" s="366">
        <v>911</v>
      </c>
      <c r="C59" s="557">
        <v>474</v>
      </c>
      <c r="D59" s="557">
        <v>1507</v>
      </c>
      <c r="E59" s="557">
        <v>2892</v>
      </c>
      <c r="F59" s="557">
        <v>546</v>
      </c>
      <c r="G59" s="558">
        <v>114</v>
      </c>
      <c r="H59" s="559">
        <v>96</v>
      </c>
      <c r="I59" s="560">
        <v>3648</v>
      </c>
      <c r="J59" s="173">
        <f t="shared" si="0"/>
        <v>0</v>
      </c>
      <c r="K59" s="173">
        <f t="shared" si="1"/>
        <v>0</v>
      </c>
    </row>
    <row r="60" spans="1:11" x14ac:dyDescent="0.25">
      <c r="A60" s="357">
        <v>1878</v>
      </c>
      <c r="B60" s="366">
        <v>939</v>
      </c>
      <c r="C60" s="557">
        <v>485</v>
      </c>
      <c r="D60" s="557">
        <v>1540</v>
      </c>
      <c r="E60" s="557">
        <v>2964</v>
      </c>
      <c r="F60" s="557">
        <v>562</v>
      </c>
      <c r="G60" s="558">
        <v>116</v>
      </c>
      <c r="H60" s="558">
        <v>100</v>
      </c>
      <c r="I60" s="560">
        <v>3742</v>
      </c>
      <c r="J60" s="173">
        <f t="shared" si="0"/>
        <v>0</v>
      </c>
      <c r="K60" s="173">
        <f t="shared" si="1"/>
        <v>0</v>
      </c>
    </row>
    <row r="61" spans="1:11" x14ac:dyDescent="0.25">
      <c r="A61" s="357">
        <v>1879</v>
      </c>
      <c r="B61" s="366">
        <v>960</v>
      </c>
      <c r="C61" s="557">
        <v>495</v>
      </c>
      <c r="D61" s="557">
        <v>1571</v>
      </c>
      <c r="E61" s="557">
        <v>3026</v>
      </c>
      <c r="F61" s="557">
        <v>577</v>
      </c>
      <c r="G61" s="558">
        <v>119</v>
      </c>
      <c r="H61" s="558">
        <v>103</v>
      </c>
      <c r="I61" s="560">
        <v>3825</v>
      </c>
      <c r="J61" s="173">
        <f t="shared" si="0"/>
        <v>0</v>
      </c>
      <c r="K61" s="173">
        <f t="shared" si="1"/>
        <v>0</v>
      </c>
    </row>
    <row r="62" spans="1:11" x14ac:dyDescent="0.25">
      <c r="A62" s="375">
        <v>1880</v>
      </c>
      <c r="B62" s="377">
        <v>981</v>
      </c>
      <c r="C62" s="561">
        <v>503</v>
      </c>
      <c r="D62" s="561">
        <v>1601</v>
      </c>
      <c r="E62" s="561">
        <v>3085</v>
      </c>
      <c r="F62" s="561">
        <v>591</v>
      </c>
      <c r="G62" s="562">
        <v>121</v>
      </c>
      <c r="H62" s="562">
        <v>106</v>
      </c>
      <c r="I62" s="563">
        <v>3903</v>
      </c>
      <c r="J62" s="173">
        <f t="shared" si="0"/>
        <v>0</v>
      </c>
      <c r="K62" s="173">
        <f t="shared" si="1"/>
        <v>0</v>
      </c>
    </row>
    <row r="63" spans="1:11" x14ac:dyDescent="0.25">
      <c r="A63" s="357">
        <v>1881</v>
      </c>
      <c r="B63" s="366">
        <v>1003</v>
      </c>
      <c r="C63" s="557">
        <v>511</v>
      </c>
      <c r="D63" s="557">
        <v>1631</v>
      </c>
      <c r="E63" s="557">
        <v>3145</v>
      </c>
      <c r="F63" s="557">
        <v>602</v>
      </c>
      <c r="G63" s="558">
        <v>124</v>
      </c>
      <c r="H63" s="558">
        <v>112</v>
      </c>
      <c r="I63" s="560">
        <v>3983</v>
      </c>
      <c r="J63" s="173">
        <f t="shared" si="0"/>
        <v>0</v>
      </c>
      <c r="K63" s="173">
        <f t="shared" si="1"/>
        <v>0</v>
      </c>
    </row>
    <row r="64" spans="1:11" x14ac:dyDescent="0.25">
      <c r="A64" s="357">
        <v>1882</v>
      </c>
      <c r="B64" s="366">
        <v>1024</v>
      </c>
      <c r="C64" s="557">
        <v>518</v>
      </c>
      <c r="D64" s="557">
        <v>1660</v>
      </c>
      <c r="E64" s="557">
        <v>3202</v>
      </c>
      <c r="F64" s="557">
        <v>609</v>
      </c>
      <c r="G64" s="558">
        <v>127</v>
      </c>
      <c r="H64" s="558">
        <v>120</v>
      </c>
      <c r="I64" s="560">
        <v>4058</v>
      </c>
      <c r="J64" s="173">
        <f t="shared" si="0"/>
        <v>0</v>
      </c>
      <c r="K64" s="173">
        <f t="shared" si="1"/>
        <v>0</v>
      </c>
    </row>
    <row r="65" spans="1:11" x14ac:dyDescent="0.25">
      <c r="A65" s="357">
        <v>1883</v>
      </c>
      <c r="B65" s="366">
        <v>1045</v>
      </c>
      <c r="C65" s="557">
        <v>525</v>
      </c>
      <c r="D65" s="557">
        <v>1689</v>
      </c>
      <c r="E65" s="557">
        <v>3259</v>
      </c>
      <c r="F65" s="557">
        <v>616</v>
      </c>
      <c r="G65" s="558">
        <v>130</v>
      </c>
      <c r="H65" s="558">
        <v>129</v>
      </c>
      <c r="I65" s="560">
        <v>4134</v>
      </c>
      <c r="J65" s="173">
        <f t="shared" si="0"/>
        <v>0</v>
      </c>
      <c r="K65" s="173">
        <f t="shared" si="1"/>
        <v>0</v>
      </c>
    </row>
    <row r="66" spans="1:11" x14ac:dyDescent="0.25">
      <c r="A66" s="357">
        <v>1884</v>
      </c>
      <c r="B66" s="366">
        <v>1066</v>
      </c>
      <c r="C66" s="557">
        <v>533</v>
      </c>
      <c r="D66" s="557">
        <v>1721</v>
      </c>
      <c r="E66" s="557">
        <v>3320</v>
      </c>
      <c r="F66" s="557">
        <v>624</v>
      </c>
      <c r="G66" s="558">
        <v>134</v>
      </c>
      <c r="H66" s="558">
        <v>134</v>
      </c>
      <c r="I66" s="560">
        <v>4212</v>
      </c>
      <c r="J66" s="173">
        <f t="shared" si="0"/>
        <v>0</v>
      </c>
      <c r="K66" s="173">
        <f t="shared" si="1"/>
        <v>0</v>
      </c>
    </row>
    <row r="67" spans="1:11" x14ac:dyDescent="0.25">
      <c r="A67" s="357">
        <v>1885</v>
      </c>
      <c r="B67" s="366">
        <v>1086</v>
      </c>
      <c r="C67" s="557">
        <v>541</v>
      </c>
      <c r="D67" s="557">
        <v>1749</v>
      </c>
      <c r="E67" s="557">
        <v>3375</v>
      </c>
      <c r="F67" s="557">
        <v>632</v>
      </c>
      <c r="G67" s="558">
        <v>137</v>
      </c>
      <c r="H67" s="558">
        <v>135</v>
      </c>
      <c r="I67" s="560">
        <v>4279</v>
      </c>
      <c r="J67" s="173">
        <f t="shared" si="0"/>
        <v>0</v>
      </c>
      <c r="K67" s="173">
        <f t="shared" si="1"/>
        <v>-1</v>
      </c>
    </row>
    <row r="68" spans="1:11" x14ac:dyDescent="0.25">
      <c r="A68" s="357">
        <v>1886</v>
      </c>
      <c r="B68" s="366">
        <v>1104</v>
      </c>
      <c r="C68" s="557">
        <v>548</v>
      </c>
      <c r="D68" s="557">
        <v>1774</v>
      </c>
      <c r="E68" s="557">
        <v>3426</v>
      </c>
      <c r="F68" s="557">
        <v>638</v>
      </c>
      <c r="G68" s="558">
        <v>139</v>
      </c>
      <c r="H68" s="558">
        <v>135</v>
      </c>
      <c r="I68" s="560">
        <v>4338</v>
      </c>
      <c r="J68" s="173">
        <f t="shared" si="0"/>
        <v>0</v>
      </c>
      <c r="K68" s="173">
        <f t="shared" si="1"/>
        <v>0</v>
      </c>
    </row>
    <row r="69" spans="1:11" x14ac:dyDescent="0.25">
      <c r="A69" s="357">
        <v>1887</v>
      </c>
      <c r="B69" s="366">
        <v>1124</v>
      </c>
      <c r="C69" s="557">
        <v>556</v>
      </c>
      <c r="D69" s="557">
        <v>1797</v>
      </c>
      <c r="E69" s="557">
        <v>3477</v>
      </c>
      <c r="F69" s="557">
        <v>645</v>
      </c>
      <c r="G69" s="558">
        <v>142</v>
      </c>
      <c r="H69" s="558">
        <v>137</v>
      </c>
      <c r="I69" s="560">
        <v>4401</v>
      </c>
      <c r="J69" s="173">
        <f t="shared" si="0"/>
        <v>0</v>
      </c>
      <c r="K69" s="173">
        <f t="shared" si="1"/>
        <v>0</v>
      </c>
    </row>
    <row r="70" spans="1:11" x14ac:dyDescent="0.25">
      <c r="A70" s="357">
        <v>1888</v>
      </c>
      <c r="B70" s="366">
        <v>1144</v>
      </c>
      <c r="C70" s="557">
        <v>564</v>
      </c>
      <c r="D70" s="557">
        <v>1819</v>
      </c>
      <c r="E70" s="557">
        <v>3527</v>
      </c>
      <c r="F70" s="557">
        <v>652</v>
      </c>
      <c r="G70" s="558">
        <v>144</v>
      </c>
      <c r="H70" s="558">
        <v>142</v>
      </c>
      <c r="I70" s="560">
        <v>4465</v>
      </c>
      <c r="J70" s="173">
        <f t="shared" si="0"/>
        <v>0</v>
      </c>
      <c r="K70" s="173">
        <f t="shared" si="1"/>
        <v>0</v>
      </c>
    </row>
    <row r="71" spans="1:11" x14ac:dyDescent="0.25">
      <c r="A71" s="357">
        <v>1889</v>
      </c>
      <c r="B71" s="366">
        <v>1163</v>
      </c>
      <c r="C71" s="557">
        <v>572</v>
      </c>
      <c r="D71" s="557">
        <v>1842</v>
      </c>
      <c r="E71" s="557">
        <v>3577</v>
      </c>
      <c r="F71" s="557">
        <v>659</v>
      </c>
      <c r="G71" s="558">
        <v>148</v>
      </c>
      <c r="H71" s="558">
        <v>151</v>
      </c>
      <c r="I71" s="560">
        <v>4535</v>
      </c>
      <c r="J71" s="173">
        <f t="shared" si="0"/>
        <v>0</v>
      </c>
      <c r="K71" s="173">
        <f t="shared" si="1"/>
        <v>0</v>
      </c>
    </row>
    <row r="72" spans="1:11" x14ac:dyDescent="0.25">
      <c r="A72" s="375">
        <v>1890</v>
      </c>
      <c r="B72" s="377">
        <v>1181</v>
      </c>
      <c r="C72" s="561">
        <v>581</v>
      </c>
      <c r="D72" s="561">
        <v>1866</v>
      </c>
      <c r="E72" s="561">
        <v>3628</v>
      </c>
      <c r="F72" s="561">
        <v>667</v>
      </c>
      <c r="G72" s="562">
        <v>151</v>
      </c>
      <c r="H72" s="562">
        <v>159</v>
      </c>
      <c r="I72" s="563">
        <v>4605</v>
      </c>
      <c r="J72" s="173">
        <f t="shared" si="0"/>
        <v>0</v>
      </c>
      <c r="K72" s="173">
        <f t="shared" si="1"/>
        <v>0</v>
      </c>
    </row>
    <row r="73" spans="1:11" x14ac:dyDescent="0.25">
      <c r="A73" s="357">
        <v>1891</v>
      </c>
      <c r="B73" s="366">
        <v>1200</v>
      </c>
      <c r="C73" s="557">
        <v>590</v>
      </c>
      <c r="D73" s="557">
        <v>1892</v>
      </c>
      <c r="E73" s="557">
        <v>3682</v>
      </c>
      <c r="F73" s="557">
        <v>680</v>
      </c>
      <c r="G73" s="558">
        <v>155</v>
      </c>
      <c r="H73" s="558">
        <v>167</v>
      </c>
      <c r="I73" s="560">
        <v>4684</v>
      </c>
      <c r="J73" s="173">
        <f t="shared" si="0"/>
        <v>0</v>
      </c>
      <c r="K73" s="173">
        <f t="shared" si="1"/>
        <v>0</v>
      </c>
    </row>
    <row r="74" spans="1:11" x14ac:dyDescent="0.25">
      <c r="A74" s="357">
        <v>1892</v>
      </c>
      <c r="B74" s="366">
        <v>1221</v>
      </c>
      <c r="C74" s="557">
        <v>600</v>
      </c>
      <c r="D74" s="557">
        <v>1917</v>
      </c>
      <c r="E74" s="557">
        <v>3738</v>
      </c>
      <c r="F74" s="557">
        <v>693</v>
      </c>
      <c r="G74" s="558">
        <v>159</v>
      </c>
      <c r="H74" s="558">
        <v>175</v>
      </c>
      <c r="I74" s="560">
        <v>4765</v>
      </c>
      <c r="J74" s="173">
        <f t="shared" si="0"/>
        <v>0</v>
      </c>
      <c r="K74" s="173">
        <f t="shared" si="1"/>
        <v>0</v>
      </c>
    </row>
    <row r="75" spans="1:11" x14ac:dyDescent="0.25">
      <c r="A75" s="357">
        <v>1893</v>
      </c>
      <c r="B75" s="366">
        <v>1244</v>
      </c>
      <c r="C75" s="557">
        <v>610</v>
      </c>
      <c r="D75" s="557">
        <v>1945</v>
      </c>
      <c r="E75" s="557">
        <v>3799</v>
      </c>
      <c r="F75" s="557">
        <v>706</v>
      </c>
      <c r="G75" s="558">
        <v>162</v>
      </c>
      <c r="H75" s="558">
        <v>180</v>
      </c>
      <c r="I75" s="560">
        <v>4847</v>
      </c>
      <c r="J75" s="173">
        <f t="shared" si="0"/>
        <v>0</v>
      </c>
      <c r="K75" s="173">
        <f t="shared" si="1"/>
        <v>0</v>
      </c>
    </row>
    <row r="76" spans="1:11" x14ac:dyDescent="0.25">
      <c r="A76" s="357">
        <v>1894</v>
      </c>
      <c r="B76" s="366">
        <v>1267</v>
      </c>
      <c r="C76" s="557">
        <v>621</v>
      </c>
      <c r="D76" s="557">
        <v>1973</v>
      </c>
      <c r="E76" s="557">
        <v>3861</v>
      </c>
      <c r="F76" s="557">
        <v>720</v>
      </c>
      <c r="G76" s="558">
        <v>165</v>
      </c>
      <c r="H76" s="558">
        <v>186</v>
      </c>
      <c r="I76" s="560">
        <v>4932</v>
      </c>
      <c r="J76" s="173">
        <f t="shared" si="0"/>
        <v>0</v>
      </c>
      <c r="K76" s="173">
        <f t="shared" si="1"/>
        <v>0</v>
      </c>
    </row>
    <row r="77" spans="1:11" x14ac:dyDescent="0.25">
      <c r="A77" s="357">
        <v>1895</v>
      </c>
      <c r="B77" s="366">
        <v>1291</v>
      </c>
      <c r="C77" s="557">
        <v>633</v>
      </c>
      <c r="D77" s="557">
        <v>2001</v>
      </c>
      <c r="E77" s="557">
        <v>3925</v>
      </c>
      <c r="F77" s="557">
        <v>736</v>
      </c>
      <c r="G77" s="558">
        <v>168</v>
      </c>
      <c r="H77" s="558">
        <v>190</v>
      </c>
      <c r="I77" s="560">
        <v>5019</v>
      </c>
      <c r="J77" s="173">
        <f t="shared" si="0"/>
        <v>0</v>
      </c>
      <c r="K77" s="173">
        <f t="shared" si="1"/>
        <v>0</v>
      </c>
    </row>
    <row r="78" spans="1:11" x14ac:dyDescent="0.25">
      <c r="A78" s="357">
        <v>1896</v>
      </c>
      <c r="B78" s="366">
        <v>1320</v>
      </c>
      <c r="C78" s="557">
        <v>645</v>
      </c>
      <c r="D78" s="557">
        <v>2031</v>
      </c>
      <c r="E78" s="557">
        <v>3996</v>
      </c>
      <c r="F78" s="557">
        <v>754</v>
      </c>
      <c r="G78" s="558">
        <v>170</v>
      </c>
      <c r="H78" s="558">
        <v>194</v>
      </c>
      <c r="I78" s="560">
        <v>5114</v>
      </c>
      <c r="J78" s="173">
        <f t="shared" si="0"/>
        <v>0</v>
      </c>
      <c r="K78" s="173">
        <f t="shared" si="1"/>
        <v>0</v>
      </c>
    </row>
    <row r="79" spans="1:11" x14ac:dyDescent="0.25">
      <c r="A79" s="357">
        <v>1897</v>
      </c>
      <c r="B79" s="366">
        <v>1352</v>
      </c>
      <c r="C79" s="557">
        <v>660</v>
      </c>
      <c r="D79" s="557">
        <v>2063</v>
      </c>
      <c r="E79" s="557">
        <v>4075</v>
      </c>
      <c r="F79" s="557">
        <v>776</v>
      </c>
      <c r="G79" s="558">
        <v>174</v>
      </c>
      <c r="H79" s="558">
        <v>195</v>
      </c>
      <c r="I79" s="560">
        <v>5220</v>
      </c>
      <c r="J79" s="173">
        <f t="shared" ref="J79:J102" si="2">I79-SUM(E79:H79)</f>
        <v>0</v>
      </c>
      <c r="K79" s="173">
        <f t="shared" ref="K79:K102" si="3">E79-D79-C79-B79</f>
        <v>0</v>
      </c>
    </row>
    <row r="80" spans="1:11" x14ac:dyDescent="0.25">
      <c r="A80" s="357">
        <v>1898</v>
      </c>
      <c r="B80" s="366">
        <v>1391</v>
      </c>
      <c r="C80" s="557">
        <v>676</v>
      </c>
      <c r="D80" s="557">
        <v>2100</v>
      </c>
      <c r="E80" s="557">
        <v>4167</v>
      </c>
      <c r="F80" s="557">
        <v>802</v>
      </c>
      <c r="G80" s="558">
        <v>178</v>
      </c>
      <c r="H80" s="558">
        <v>201</v>
      </c>
      <c r="I80" s="560">
        <v>5348</v>
      </c>
      <c r="J80" s="173">
        <f t="shared" si="2"/>
        <v>0</v>
      </c>
      <c r="K80" s="173">
        <f t="shared" si="3"/>
        <v>0</v>
      </c>
    </row>
    <row r="81" spans="1:11" x14ac:dyDescent="0.25">
      <c r="A81" s="357">
        <v>1899</v>
      </c>
      <c r="B81" s="366">
        <v>1430</v>
      </c>
      <c r="C81" s="557">
        <v>692</v>
      </c>
      <c r="D81" s="557">
        <v>2140</v>
      </c>
      <c r="E81" s="557">
        <v>4262</v>
      </c>
      <c r="F81" s="557">
        <v>831</v>
      </c>
      <c r="G81" s="558">
        <v>182</v>
      </c>
      <c r="H81" s="558">
        <v>208</v>
      </c>
      <c r="I81" s="560">
        <v>5483</v>
      </c>
      <c r="J81" s="173">
        <f t="shared" si="2"/>
        <v>0</v>
      </c>
      <c r="K81" s="173">
        <f t="shared" si="3"/>
        <v>0</v>
      </c>
    </row>
    <row r="82" spans="1:11" x14ac:dyDescent="0.25">
      <c r="A82" s="375">
        <v>1900</v>
      </c>
      <c r="B82" s="377">
        <v>1466</v>
      </c>
      <c r="C82" s="561">
        <v>709</v>
      </c>
      <c r="D82" s="561">
        <v>2180</v>
      </c>
      <c r="E82" s="561">
        <v>4355</v>
      </c>
      <c r="F82" s="561">
        <v>862</v>
      </c>
      <c r="G82" s="562">
        <v>187</v>
      </c>
      <c r="H82" s="562">
        <v>215</v>
      </c>
      <c r="I82" s="563">
        <v>5619</v>
      </c>
      <c r="J82" s="173">
        <f t="shared" si="2"/>
        <v>0</v>
      </c>
      <c r="K82" s="173">
        <f t="shared" si="3"/>
        <v>0</v>
      </c>
    </row>
    <row r="83" spans="1:11" x14ac:dyDescent="0.25">
      <c r="A83" s="357">
        <v>1901</v>
      </c>
      <c r="B83" s="366">
        <v>1502</v>
      </c>
      <c r="C83" s="557">
        <v>725</v>
      </c>
      <c r="D83" s="557">
        <v>2225</v>
      </c>
      <c r="E83" s="557">
        <v>4452</v>
      </c>
      <c r="F83" s="557">
        <v>901</v>
      </c>
      <c r="G83" s="558">
        <v>191</v>
      </c>
      <c r="H83" s="558">
        <v>227</v>
      </c>
      <c r="I83" s="560">
        <v>5771</v>
      </c>
      <c r="J83" s="173">
        <f t="shared" si="2"/>
        <v>0</v>
      </c>
      <c r="K83" s="173">
        <f t="shared" si="3"/>
        <v>0</v>
      </c>
    </row>
    <row r="84" spans="1:11" x14ac:dyDescent="0.25">
      <c r="A84" s="566">
        <v>1902</v>
      </c>
      <c r="B84" s="366">
        <v>1540</v>
      </c>
      <c r="C84" s="557">
        <v>741</v>
      </c>
      <c r="D84" s="557">
        <v>2274</v>
      </c>
      <c r="E84" s="557">
        <v>4555</v>
      </c>
      <c r="F84" s="557">
        <v>944</v>
      </c>
      <c r="G84" s="558">
        <v>195</v>
      </c>
      <c r="H84" s="558">
        <v>241</v>
      </c>
      <c r="I84" s="560">
        <v>5935</v>
      </c>
      <c r="J84" s="173">
        <f t="shared" si="2"/>
        <v>0</v>
      </c>
      <c r="K84" s="173">
        <f t="shared" si="3"/>
        <v>0</v>
      </c>
    </row>
    <row r="85" spans="1:11" x14ac:dyDescent="0.25">
      <c r="A85" s="357">
        <v>1903</v>
      </c>
      <c r="B85" s="366">
        <v>1578</v>
      </c>
      <c r="C85" s="557">
        <v>757</v>
      </c>
      <c r="D85" s="557">
        <v>2321</v>
      </c>
      <c r="E85" s="557">
        <v>4656</v>
      </c>
      <c r="F85" s="557">
        <v>990</v>
      </c>
      <c r="G85" s="558">
        <v>200</v>
      </c>
      <c r="H85" s="558">
        <v>250</v>
      </c>
      <c r="I85" s="560">
        <v>6096</v>
      </c>
      <c r="J85" s="173">
        <f t="shared" si="2"/>
        <v>0</v>
      </c>
      <c r="K85" s="173">
        <f t="shared" si="3"/>
        <v>0</v>
      </c>
    </row>
    <row r="86" spans="1:11" x14ac:dyDescent="0.25">
      <c r="A86" s="566">
        <v>1904</v>
      </c>
      <c r="B86" s="366">
        <v>1614</v>
      </c>
      <c r="C86" s="557">
        <v>772</v>
      </c>
      <c r="D86" s="557">
        <v>2367</v>
      </c>
      <c r="E86" s="557">
        <v>4753</v>
      </c>
      <c r="F86" s="557">
        <v>1036</v>
      </c>
      <c r="G86" s="558">
        <v>205</v>
      </c>
      <c r="H86" s="558">
        <v>260</v>
      </c>
      <c r="I86" s="560">
        <v>6254</v>
      </c>
      <c r="J86" s="173">
        <f t="shared" si="2"/>
        <v>0</v>
      </c>
      <c r="K86" s="173">
        <f t="shared" si="3"/>
        <v>0</v>
      </c>
    </row>
    <row r="87" spans="1:11" x14ac:dyDescent="0.25">
      <c r="A87" s="566">
        <v>1905</v>
      </c>
      <c r="B87" s="366">
        <v>1650</v>
      </c>
      <c r="C87" s="557">
        <v>786</v>
      </c>
      <c r="D87" s="557">
        <v>2407</v>
      </c>
      <c r="E87" s="557">
        <v>4843</v>
      </c>
      <c r="F87" s="557">
        <v>1079</v>
      </c>
      <c r="G87" s="558">
        <v>210</v>
      </c>
      <c r="H87" s="558">
        <v>269</v>
      </c>
      <c r="I87" s="560">
        <v>6401</v>
      </c>
      <c r="J87" s="173">
        <f t="shared" si="2"/>
        <v>0</v>
      </c>
      <c r="K87" s="173">
        <f t="shared" si="3"/>
        <v>0</v>
      </c>
    </row>
    <row r="88" spans="1:11" x14ac:dyDescent="0.25">
      <c r="A88" s="566">
        <v>1906</v>
      </c>
      <c r="B88" s="366">
        <v>1681</v>
      </c>
      <c r="C88" s="557">
        <v>802</v>
      </c>
      <c r="D88" s="557">
        <v>2445</v>
      </c>
      <c r="E88" s="557">
        <v>4928</v>
      </c>
      <c r="F88" s="557">
        <v>1118</v>
      </c>
      <c r="G88" s="558">
        <v>215</v>
      </c>
      <c r="H88" s="558">
        <v>284</v>
      </c>
      <c r="I88" s="560">
        <v>6545</v>
      </c>
      <c r="J88" s="173">
        <f t="shared" si="2"/>
        <v>0</v>
      </c>
      <c r="K88" s="173">
        <f t="shared" si="3"/>
        <v>0</v>
      </c>
    </row>
    <row r="89" spans="1:11" x14ac:dyDescent="0.25">
      <c r="A89" s="566">
        <v>1907</v>
      </c>
      <c r="B89" s="366">
        <v>1711</v>
      </c>
      <c r="C89" s="557">
        <v>816</v>
      </c>
      <c r="D89" s="557">
        <v>2474</v>
      </c>
      <c r="E89" s="557">
        <v>5001</v>
      </c>
      <c r="F89" s="557">
        <v>1152</v>
      </c>
      <c r="G89" s="558">
        <v>220</v>
      </c>
      <c r="H89" s="558">
        <v>296</v>
      </c>
      <c r="I89" s="560">
        <v>6669</v>
      </c>
      <c r="J89" s="173">
        <f t="shared" si="2"/>
        <v>0</v>
      </c>
      <c r="K89" s="173">
        <f t="shared" si="3"/>
        <v>0</v>
      </c>
    </row>
    <row r="90" spans="1:11" x14ac:dyDescent="0.25">
      <c r="A90" s="566">
        <v>1908</v>
      </c>
      <c r="B90" s="366">
        <v>1736</v>
      </c>
      <c r="C90" s="557">
        <v>827</v>
      </c>
      <c r="D90" s="557">
        <v>2500</v>
      </c>
      <c r="E90" s="557">
        <v>5063</v>
      </c>
      <c r="F90" s="557">
        <v>1182</v>
      </c>
      <c r="G90" s="558">
        <v>223</v>
      </c>
      <c r="H90" s="558">
        <v>301</v>
      </c>
      <c r="I90" s="560">
        <v>6769</v>
      </c>
      <c r="J90" s="173">
        <f t="shared" si="2"/>
        <v>0</v>
      </c>
      <c r="K90" s="173">
        <f t="shared" si="3"/>
        <v>0</v>
      </c>
    </row>
    <row r="91" spans="1:11" x14ac:dyDescent="0.25">
      <c r="A91" s="357">
        <v>1909</v>
      </c>
      <c r="B91" s="366">
        <v>1762</v>
      </c>
      <c r="C91" s="557">
        <v>839</v>
      </c>
      <c r="D91" s="557">
        <v>2524</v>
      </c>
      <c r="E91" s="557">
        <v>5125</v>
      </c>
      <c r="F91" s="557">
        <v>1213</v>
      </c>
      <c r="G91" s="558">
        <v>231</v>
      </c>
      <c r="H91" s="558">
        <v>306</v>
      </c>
      <c r="I91" s="560">
        <v>6875</v>
      </c>
      <c r="J91" s="173">
        <f t="shared" si="2"/>
        <v>0</v>
      </c>
      <c r="K91" s="173">
        <f t="shared" si="3"/>
        <v>0</v>
      </c>
    </row>
    <row r="92" spans="1:11" x14ac:dyDescent="0.25">
      <c r="A92" s="375">
        <v>1910</v>
      </c>
      <c r="B92" s="377">
        <v>1785</v>
      </c>
      <c r="C92" s="561">
        <v>853</v>
      </c>
      <c r="D92" s="561">
        <v>2548</v>
      </c>
      <c r="E92" s="561">
        <v>5186</v>
      </c>
      <c r="F92" s="561">
        <v>1244</v>
      </c>
      <c r="G92" s="562">
        <v>238</v>
      </c>
      <c r="H92" s="562">
        <v>310</v>
      </c>
      <c r="I92" s="563">
        <v>6978</v>
      </c>
      <c r="J92" s="173">
        <f t="shared" si="2"/>
        <v>0</v>
      </c>
      <c r="K92" s="173">
        <f t="shared" si="3"/>
        <v>0</v>
      </c>
    </row>
    <row r="93" spans="1:11" x14ac:dyDescent="0.25">
      <c r="A93" s="566">
        <v>1911</v>
      </c>
      <c r="B93" s="366">
        <v>1803</v>
      </c>
      <c r="C93" s="557">
        <v>867</v>
      </c>
      <c r="D93" s="557">
        <v>2571</v>
      </c>
      <c r="E93" s="557">
        <v>5241</v>
      </c>
      <c r="F93" s="557">
        <v>1275</v>
      </c>
      <c r="G93" s="558">
        <v>242</v>
      </c>
      <c r="H93" s="558">
        <v>319</v>
      </c>
      <c r="I93" s="564">
        <v>7077</v>
      </c>
      <c r="J93" s="173">
        <f t="shared" si="2"/>
        <v>0</v>
      </c>
      <c r="K93" s="173">
        <f t="shared" si="3"/>
        <v>0</v>
      </c>
    </row>
    <row r="94" spans="1:11" x14ac:dyDescent="0.25">
      <c r="A94" s="357">
        <v>1912</v>
      </c>
      <c r="B94" s="366">
        <v>1818</v>
      </c>
      <c r="C94" s="565">
        <v>883</v>
      </c>
      <c r="D94" s="557">
        <v>2593</v>
      </c>
      <c r="E94" s="557">
        <v>5294</v>
      </c>
      <c r="F94" s="557">
        <v>1310</v>
      </c>
      <c r="G94" s="558">
        <v>246</v>
      </c>
      <c r="H94" s="558">
        <v>328</v>
      </c>
      <c r="I94" s="564">
        <v>7178</v>
      </c>
      <c r="J94" s="173">
        <f t="shared" si="2"/>
        <v>0</v>
      </c>
      <c r="K94" s="173">
        <f t="shared" si="3"/>
        <v>0</v>
      </c>
    </row>
    <row r="95" spans="1:11" x14ac:dyDescent="0.25">
      <c r="A95" s="357">
        <v>1913</v>
      </c>
      <c r="B95" s="366">
        <v>1831</v>
      </c>
      <c r="C95" s="557">
        <v>902</v>
      </c>
      <c r="D95" s="557">
        <v>2619</v>
      </c>
      <c r="E95" s="557">
        <v>5352</v>
      </c>
      <c r="F95" s="557">
        <v>1346</v>
      </c>
      <c r="G95" s="558">
        <v>254</v>
      </c>
      <c r="H95" s="558">
        <v>338</v>
      </c>
      <c r="I95" s="564">
        <v>7290</v>
      </c>
      <c r="J95" s="173">
        <f t="shared" si="2"/>
        <v>0</v>
      </c>
      <c r="K95" s="173">
        <f t="shared" si="3"/>
        <v>0</v>
      </c>
    </row>
    <row r="96" spans="1:11" x14ac:dyDescent="0.25">
      <c r="A96" s="357">
        <v>1914</v>
      </c>
      <c r="B96" s="366">
        <v>1843</v>
      </c>
      <c r="C96" s="557">
        <v>919</v>
      </c>
      <c r="D96" s="557">
        <v>2644</v>
      </c>
      <c r="E96" s="557">
        <v>5406</v>
      </c>
      <c r="F96" s="557">
        <v>1392</v>
      </c>
      <c r="G96" s="558">
        <v>257</v>
      </c>
      <c r="H96" s="558">
        <v>350</v>
      </c>
      <c r="I96" s="564">
        <v>7405</v>
      </c>
      <c r="J96" s="173">
        <f t="shared" si="2"/>
        <v>0</v>
      </c>
      <c r="K96" s="173">
        <f t="shared" si="3"/>
        <v>0</v>
      </c>
    </row>
    <row r="97" spans="1:11" x14ac:dyDescent="0.25">
      <c r="A97" s="357">
        <v>1915</v>
      </c>
      <c r="B97" s="366">
        <v>1849</v>
      </c>
      <c r="C97" s="557">
        <v>937</v>
      </c>
      <c r="D97" s="557">
        <v>2653</v>
      </c>
      <c r="E97" s="557">
        <v>5439</v>
      </c>
      <c r="F97" s="557">
        <v>1435</v>
      </c>
      <c r="G97" s="558">
        <v>262</v>
      </c>
      <c r="H97" s="558">
        <v>352</v>
      </c>
      <c r="I97" s="564">
        <v>7488</v>
      </c>
      <c r="J97" s="173">
        <f t="shared" si="2"/>
        <v>0</v>
      </c>
      <c r="K97" s="173">
        <f t="shared" si="3"/>
        <v>0</v>
      </c>
    </row>
    <row r="98" spans="1:11" x14ac:dyDescent="0.25">
      <c r="A98" s="357">
        <v>1916</v>
      </c>
      <c r="B98" s="366">
        <v>1852</v>
      </c>
      <c r="C98" s="557">
        <v>954</v>
      </c>
      <c r="D98" s="557">
        <v>2654</v>
      </c>
      <c r="E98" s="557">
        <v>5460</v>
      </c>
      <c r="F98" s="557">
        <v>1466</v>
      </c>
      <c r="G98" s="558">
        <v>263</v>
      </c>
      <c r="H98" s="558">
        <v>335</v>
      </c>
      <c r="I98" s="564">
        <v>7524</v>
      </c>
      <c r="J98" s="173">
        <f t="shared" si="2"/>
        <v>0</v>
      </c>
      <c r="K98" s="173">
        <f t="shared" si="3"/>
        <v>0</v>
      </c>
    </row>
    <row r="99" spans="1:11" x14ac:dyDescent="0.25">
      <c r="A99" s="357">
        <v>1917</v>
      </c>
      <c r="B99" s="366">
        <v>1852</v>
      </c>
      <c r="C99" s="557">
        <v>971</v>
      </c>
      <c r="D99" s="557">
        <v>2652</v>
      </c>
      <c r="E99" s="557">
        <v>5475</v>
      </c>
      <c r="F99" s="557">
        <v>1495</v>
      </c>
      <c r="G99" s="558">
        <v>262</v>
      </c>
      <c r="H99" s="558">
        <v>294</v>
      </c>
      <c r="I99" s="564">
        <v>7526</v>
      </c>
      <c r="J99" s="173">
        <f t="shared" si="2"/>
        <v>0</v>
      </c>
      <c r="K99" s="173">
        <f t="shared" si="3"/>
        <v>0</v>
      </c>
    </row>
    <row r="100" spans="1:11" x14ac:dyDescent="0.25">
      <c r="A100" s="357">
        <v>1918</v>
      </c>
      <c r="B100" s="366">
        <v>1851</v>
      </c>
      <c r="C100" s="557">
        <v>992</v>
      </c>
      <c r="D100" s="557">
        <v>2649</v>
      </c>
      <c r="E100" s="557">
        <v>5492</v>
      </c>
      <c r="F100" s="557">
        <v>1535</v>
      </c>
      <c r="G100" s="558">
        <v>266</v>
      </c>
      <c r="H100" s="558">
        <v>292</v>
      </c>
      <c r="I100" s="564">
        <v>7585</v>
      </c>
      <c r="J100" s="173">
        <f t="shared" si="2"/>
        <v>0</v>
      </c>
      <c r="K100" s="173">
        <f t="shared" si="3"/>
        <v>0</v>
      </c>
    </row>
    <row r="101" spans="1:11" x14ac:dyDescent="0.25">
      <c r="A101" s="357">
        <v>1919</v>
      </c>
      <c r="B101" s="366">
        <v>1850</v>
      </c>
      <c r="C101" s="557">
        <v>1017</v>
      </c>
      <c r="D101" s="557">
        <v>2650</v>
      </c>
      <c r="E101" s="557">
        <v>5517</v>
      </c>
      <c r="F101" s="557">
        <v>1584</v>
      </c>
      <c r="G101" s="558">
        <v>283</v>
      </c>
      <c r="H101" s="558">
        <v>319</v>
      </c>
      <c r="I101" s="564">
        <v>7703</v>
      </c>
      <c r="J101" s="173">
        <f t="shared" si="2"/>
        <v>0</v>
      </c>
      <c r="K101" s="173">
        <f t="shared" si="3"/>
        <v>0</v>
      </c>
    </row>
    <row r="102" spans="1:11" ht="16.5" thickBot="1" x14ac:dyDescent="0.3">
      <c r="A102" s="462">
        <v>1920</v>
      </c>
      <c r="B102" s="76">
        <v>1857</v>
      </c>
      <c r="C102" s="76">
        <v>1055</v>
      </c>
      <c r="D102" s="76">
        <v>2658</v>
      </c>
      <c r="E102" s="76">
        <v>5570</v>
      </c>
      <c r="F102" s="76">
        <v>1635</v>
      </c>
      <c r="G102" s="76">
        <v>298</v>
      </c>
      <c r="H102" s="76">
        <v>334</v>
      </c>
      <c r="I102" s="76">
        <v>7837</v>
      </c>
      <c r="J102" s="173">
        <f t="shared" si="2"/>
        <v>0</v>
      </c>
      <c r="K102" s="173">
        <f t="shared" si="3"/>
        <v>0</v>
      </c>
    </row>
  </sheetData>
  <mergeCells count="1">
    <mergeCell ref="B6:B7"/>
  </mergeCells>
  <hyperlinks>
    <hyperlink ref="A1" location="'Front page'!A1" display="Front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96"/>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23.28515625" defaultRowHeight="15.75" x14ac:dyDescent="0.25"/>
  <cols>
    <col min="1" max="1" width="17.140625" style="215" customWidth="1"/>
    <col min="2" max="16384" width="23.28515625" style="215"/>
  </cols>
  <sheetData>
    <row r="1" spans="1:12" x14ac:dyDescent="0.25">
      <c r="A1" s="69" t="s">
        <v>169</v>
      </c>
      <c r="B1" s="586" t="s">
        <v>186</v>
      </c>
    </row>
    <row r="2" spans="1:12" x14ac:dyDescent="0.25">
      <c r="B2" s="587"/>
    </row>
    <row r="3" spans="1:12" ht="16.5" thickBot="1" x14ac:dyDescent="0.3">
      <c r="A3" s="538"/>
      <c r="B3" s="538"/>
      <c r="C3" s="538"/>
      <c r="D3" s="538"/>
      <c r="E3" s="538"/>
      <c r="F3" s="538"/>
      <c r="G3" s="538"/>
      <c r="H3" s="538"/>
      <c r="I3" s="538"/>
      <c r="J3" s="538"/>
      <c r="K3" s="538"/>
    </row>
    <row r="4" spans="1:12" ht="31.5" x14ac:dyDescent="0.25">
      <c r="A4" s="569"/>
      <c r="B4" s="570" t="s">
        <v>50</v>
      </c>
      <c r="C4" s="570" t="s">
        <v>51</v>
      </c>
      <c r="D4" s="570" t="s">
        <v>52</v>
      </c>
      <c r="E4" s="570" t="s">
        <v>53</v>
      </c>
      <c r="F4" s="570" t="s">
        <v>54</v>
      </c>
      <c r="G4" s="570" t="s">
        <v>127</v>
      </c>
      <c r="H4" s="570" t="s">
        <v>55</v>
      </c>
      <c r="I4" s="570" t="s">
        <v>56</v>
      </c>
      <c r="J4" s="506" t="s">
        <v>8</v>
      </c>
      <c r="K4" s="506" t="s">
        <v>9</v>
      </c>
    </row>
    <row r="5" spans="1:12" ht="16.5" thickBot="1" x14ac:dyDescent="0.3">
      <c r="A5" s="538"/>
      <c r="B5" s="571">
        <v>-1</v>
      </c>
      <c r="C5" s="571">
        <v>-2</v>
      </c>
      <c r="D5" s="571">
        <v>-3</v>
      </c>
      <c r="E5" s="571">
        <v>-4</v>
      </c>
      <c r="F5" s="571">
        <v>-5</v>
      </c>
      <c r="G5" s="571">
        <v>-6</v>
      </c>
      <c r="H5" s="571">
        <v>-7</v>
      </c>
      <c r="I5" s="571">
        <v>-8</v>
      </c>
      <c r="J5" s="571">
        <v>-9</v>
      </c>
      <c r="K5" s="571">
        <v>-10</v>
      </c>
    </row>
    <row r="6" spans="1:12" x14ac:dyDescent="0.25">
      <c r="B6" s="509" t="s">
        <v>90</v>
      </c>
    </row>
    <row r="8" spans="1:12" x14ac:dyDescent="0.25">
      <c r="A8" s="410" t="s">
        <v>25</v>
      </c>
      <c r="B8" s="222"/>
      <c r="C8" s="510"/>
      <c r="D8" s="512"/>
      <c r="E8" s="515"/>
      <c r="F8" s="513"/>
      <c r="G8" s="513"/>
      <c r="H8" s="510"/>
      <c r="I8" s="511"/>
      <c r="J8" s="217"/>
      <c r="K8" s="513"/>
    </row>
    <row r="9" spans="1:12" x14ac:dyDescent="0.25">
      <c r="A9" s="451">
        <v>1760</v>
      </c>
      <c r="B9" s="248">
        <v>77</v>
      </c>
      <c r="C9" s="248">
        <v>1</v>
      </c>
      <c r="D9" s="248">
        <v>14</v>
      </c>
      <c r="E9" s="572"/>
      <c r="F9" s="249">
        <v>29</v>
      </c>
      <c r="G9" s="573"/>
      <c r="H9" s="248">
        <v>20</v>
      </c>
      <c r="I9" s="248">
        <v>25</v>
      </c>
      <c r="J9" s="574">
        <v>82</v>
      </c>
      <c r="K9" s="520">
        <v>248</v>
      </c>
      <c r="L9" s="173">
        <f>K9-J9-I9-H9-G9-F9-E9-D9-C9-B9</f>
        <v>0</v>
      </c>
    </row>
    <row r="10" spans="1:12" x14ac:dyDescent="0.25">
      <c r="A10" s="451">
        <v>1770</v>
      </c>
      <c r="B10" s="248">
        <v>77</v>
      </c>
      <c r="C10" s="248">
        <v>1</v>
      </c>
      <c r="D10" s="248">
        <v>16</v>
      </c>
      <c r="E10" s="575"/>
      <c r="F10" s="249">
        <v>30</v>
      </c>
      <c r="G10" s="305"/>
      <c r="H10" s="248">
        <v>24</v>
      </c>
      <c r="I10" s="520">
        <v>26</v>
      </c>
      <c r="J10" s="574">
        <v>83</v>
      </c>
      <c r="K10" s="520">
        <v>257</v>
      </c>
      <c r="L10" s="173">
        <f t="shared" ref="L10:L77" si="0">K10-J10-I10-H10-G10-F10-E10-D10-C10-B10</f>
        <v>0</v>
      </c>
    </row>
    <row r="11" spans="1:12" x14ac:dyDescent="0.25">
      <c r="A11" s="451">
        <v>1780</v>
      </c>
      <c r="B11" s="248">
        <v>82</v>
      </c>
      <c r="C11" s="248">
        <v>1</v>
      </c>
      <c r="D11" s="248">
        <v>18</v>
      </c>
      <c r="E11" s="271"/>
      <c r="F11" s="249">
        <v>32</v>
      </c>
      <c r="G11" s="305"/>
      <c r="H11" s="248">
        <v>31</v>
      </c>
      <c r="I11" s="520">
        <v>27</v>
      </c>
      <c r="J11" s="574">
        <v>90</v>
      </c>
      <c r="K11" s="520">
        <v>281</v>
      </c>
      <c r="L11" s="173">
        <f t="shared" si="0"/>
        <v>0</v>
      </c>
    </row>
    <row r="12" spans="1:12" x14ac:dyDescent="0.25">
      <c r="A12" s="450">
        <v>1790</v>
      </c>
      <c r="B12" s="233">
        <v>91</v>
      </c>
      <c r="C12" s="233">
        <v>2</v>
      </c>
      <c r="D12" s="233">
        <v>24</v>
      </c>
      <c r="E12" s="576"/>
      <c r="F12" s="247">
        <v>35</v>
      </c>
      <c r="G12" s="305"/>
      <c r="H12" s="233">
        <v>37</v>
      </c>
      <c r="I12" s="301">
        <v>29</v>
      </c>
      <c r="J12" s="292">
        <v>97</v>
      </c>
      <c r="K12" s="301">
        <v>315</v>
      </c>
      <c r="L12" s="173">
        <f t="shared" si="0"/>
        <v>0</v>
      </c>
    </row>
    <row r="13" spans="1:12" x14ac:dyDescent="0.25">
      <c r="A13" s="451">
        <v>1800</v>
      </c>
      <c r="B13" s="248">
        <v>108</v>
      </c>
      <c r="C13" s="248">
        <v>2</v>
      </c>
      <c r="D13" s="248">
        <v>30</v>
      </c>
      <c r="E13" s="577"/>
      <c r="F13" s="249">
        <v>38</v>
      </c>
      <c r="G13" s="305"/>
      <c r="H13" s="248">
        <v>48</v>
      </c>
      <c r="I13" s="248">
        <v>31</v>
      </c>
      <c r="J13" s="248">
        <v>107</v>
      </c>
      <c r="K13" s="520">
        <v>364</v>
      </c>
      <c r="L13" s="173">
        <f t="shared" si="0"/>
        <v>0</v>
      </c>
    </row>
    <row r="14" spans="1:12" x14ac:dyDescent="0.25">
      <c r="A14" s="451">
        <v>1810</v>
      </c>
      <c r="B14" s="248">
        <v>119</v>
      </c>
      <c r="C14" s="235">
        <v>3</v>
      </c>
      <c r="D14" s="248">
        <v>38</v>
      </c>
      <c r="E14" s="577"/>
      <c r="F14" s="248">
        <v>45</v>
      </c>
      <c r="G14" s="577"/>
      <c r="H14" s="248">
        <v>58</v>
      </c>
      <c r="I14" s="248">
        <v>34</v>
      </c>
      <c r="J14" s="248">
        <v>125</v>
      </c>
      <c r="K14" s="520">
        <v>422</v>
      </c>
      <c r="L14" s="173">
        <f t="shared" si="0"/>
        <v>0</v>
      </c>
    </row>
    <row r="15" spans="1:12" x14ac:dyDescent="0.25">
      <c r="A15" s="451">
        <v>1820</v>
      </c>
      <c r="B15" s="248">
        <v>131</v>
      </c>
      <c r="C15" s="248">
        <v>4</v>
      </c>
      <c r="D15" s="250">
        <v>48</v>
      </c>
      <c r="E15" s="578">
        <v>2</v>
      </c>
      <c r="F15" s="249">
        <v>56</v>
      </c>
      <c r="G15" s="305"/>
      <c r="H15" s="248">
        <v>65</v>
      </c>
      <c r="I15" s="248">
        <v>38</v>
      </c>
      <c r="J15" s="248">
        <v>153</v>
      </c>
      <c r="K15" s="520">
        <v>497</v>
      </c>
      <c r="L15" s="173">
        <f t="shared" si="0"/>
        <v>0</v>
      </c>
    </row>
    <row r="16" spans="1:12" x14ac:dyDescent="0.25">
      <c r="A16" s="451">
        <v>1830</v>
      </c>
      <c r="B16" s="248">
        <v>137</v>
      </c>
      <c r="C16" s="248">
        <v>6</v>
      </c>
      <c r="D16" s="250">
        <v>75</v>
      </c>
      <c r="E16" s="578">
        <v>4</v>
      </c>
      <c r="F16" s="249">
        <v>72</v>
      </c>
      <c r="G16" s="520">
        <v>2</v>
      </c>
      <c r="H16" s="248">
        <v>73</v>
      </c>
      <c r="I16" s="248">
        <v>43</v>
      </c>
      <c r="J16" s="248">
        <v>197</v>
      </c>
      <c r="K16" s="520">
        <v>609</v>
      </c>
      <c r="L16" s="173">
        <f t="shared" si="0"/>
        <v>0</v>
      </c>
    </row>
    <row r="17" spans="1:12" x14ac:dyDescent="0.25">
      <c r="A17" s="450">
        <v>1840</v>
      </c>
      <c r="B17" s="233">
        <v>146</v>
      </c>
      <c r="C17" s="233">
        <v>8</v>
      </c>
      <c r="D17" s="297">
        <v>113</v>
      </c>
      <c r="E17" s="579">
        <v>7</v>
      </c>
      <c r="F17" s="247">
        <v>93</v>
      </c>
      <c r="G17" s="247">
        <v>34</v>
      </c>
      <c r="H17" s="233">
        <v>86</v>
      </c>
      <c r="I17" s="301">
        <v>53</v>
      </c>
      <c r="J17" s="247">
        <v>249</v>
      </c>
      <c r="K17" s="301">
        <v>789</v>
      </c>
      <c r="L17" s="173">
        <f t="shared" si="0"/>
        <v>0</v>
      </c>
    </row>
    <row r="18" spans="1:12" x14ac:dyDescent="0.25">
      <c r="A18" s="451">
        <v>1850</v>
      </c>
      <c r="B18" s="248">
        <v>163</v>
      </c>
      <c r="C18" s="248">
        <v>13</v>
      </c>
      <c r="D18" s="250">
        <v>159</v>
      </c>
      <c r="E18" s="574">
        <v>16</v>
      </c>
      <c r="F18" s="249">
        <v>99</v>
      </c>
      <c r="G18" s="313">
        <v>155</v>
      </c>
      <c r="H18" s="248">
        <v>96</v>
      </c>
      <c r="I18" s="520">
        <v>65</v>
      </c>
      <c r="J18" s="249">
        <v>271</v>
      </c>
      <c r="K18" s="520">
        <v>1037</v>
      </c>
      <c r="L18" s="173">
        <f t="shared" si="0"/>
        <v>0</v>
      </c>
    </row>
    <row r="19" spans="1:12" x14ac:dyDescent="0.25">
      <c r="A19" s="451">
        <v>1860</v>
      </c>
      <c r="B19" s="248">
        <v>180</v>
      </c>
      <c r="C19" s="248">
        <v>20</v>
      </c>
      <c r="D19" s="250">
        <v>220</v>
      </c>
      <c r="E19" s="580">
        <v>36</v>
      </c>
      <c r="F19" s="250">
        <v>100</v>
      </c>
      <c r="G19" s="250">
        <v>211</v>
      </c>
      <c r="H19" s="248">
        <v>120</v>
      </c>
      <c r="I19" s="520">
        <v>77</v>
      </c>
      <c r="J19" s="249">
        <v>307</v>
      </c>
      <c r="K19" s="520">
        <v>1271</v>
      </c>
      <c r="L19" s="173">
        <f t="shared" si="0"/>
        <v>0</v>
      </c>
    </row>
    <row r="20" spans="1:12" x14ac:dyDescent="0.25">
      <c r="A20" s="173"/>
      <c r="B20" s="173"/>
      <c r="C20" s="173"/>
      <c r="D20" s="173"/>
      <c r="E20" s="173"/>
      <c r="F20" s="173"/>
      <c r="G20" s="173"/>
      <c r="H20" s="173"/>
      <c r="I20" s="173"/>
      <c r="J20" s="173"/>
      <c r="K20" s="173"/>
      <c r="L20" s="173"/>
    </row>
    <row r="21" spans="1:12" x14ac:dyDescent="0.25">
      <c r="A21" s="581" t="s">
        <v>26</v>
      </c>
      <c r="B21" s="173"/>
      <c r="C21" s="173"/>
      <c r="D21" s="173"/>
      <c r="E21" s="173"/>
      <c r="F21" s="173"/>
      <c r="G21" s="173"/>
      <c r="H21" s="173"/>
      <c r="I21" s="173"/>
      <c r="J21" s="173"/>
      <c r="K21" s="173"/>
      <c r="L21" s="173"/>
    </row>
    <row r="22" spans="1:12" x14ac:dyDescent="0.25">
      <c r="A22" s="103">
        <v>1850</v>
      </c>
      <c r="B22" s="167">
        <v>181</v>
      </c>
      <c r="C22" s="167">
        <v>13</v>
      </c>
      <c r="D22" s="167">
        <v>165</v>
      </c>
      <c r="E22" s="167">
        <v>16</v>
      </c>
      <c r="F22" s="235">
        <v>102</v>
      </c>
      <c r="G22" s="168">
        <v>162</v>
      </c>
      <c r="H22" s="235">
        <v>101</v>
      </c>
      <c r="I22" s="271">
        <v>69</v>
      </c>
      <c r="J22" s="238">
        <v>289</v>
      </c>
      <c r="K22" s="168">
        <v>1098</v>
      </c>
      <c r="L22" s="173">
        <f t="shared" si="0"/>
        <v>0</v>
      </c>
    </row>
    <row r="23" spans="1:12" x14ac:dyDescent="0.25">
      <c r="A23" s="429">
        <v>1860</v>
      </c>
      <c r="B23" s="268">
        <v>200</v>
      </c>
      <c r="C23" s="268">
        <v>20</v>
      </c>
      <c r="D23" s="268">
        <v>228</v>
      </c>
      <c r="E23" s="268">
        <v>37</v>
      </c>
      <c r="F23" s="268">
        <v>103</v>
      </c>
      <c r="G23" s="268">
        <v>219</v>
      </c>
      <c r="H23" s="268">
        <v>125</v>
      </c>
      <c r="I23" s="268">
        <v>82</v>
      </c>
      <c r="J23" s="268">
        <v>327</v>
      </c>
      <c r="K23" s="268">
        <v>1341</v>
      </c>
      <c r="L23" s="173">
        <f t="shared" si="0"/>
        <v>0</v>
      </c>
    </row>
    <row r="24" spans="1:12" x14ac:dyDescent="0.25">
      <c r="A24" s="268"/>
      <c r="B24" s="268"/>
      <c r="C24" s="268"/>
      <c r="D24" s="268"/>
      <c r="E24" s="268"/>
      <c r="F24" s="268"/>
      <c r="G24" s="268"/>
      <c r="H24" s="268"/>
      <c r="I24" s="268"/>
      <c r="J24" s="268"/>
      <c r="K24" s="268"/>
      <c r="L24" s="173"/>
    </row>
    <row r="25" spans="1:12" x14ac:dyDescent="0.25">
      <c r="B25" s="372" t="s">
        <v>85</v>
      </c>
      <c r="C25" s="268"/>
      <c r="D25" s="268"/>
      <c r="E25" s="268"/>
      <c r="F25" s="268"/>
      <c r="G25" s="268"/>
      <c r="H25" s="268"/>
      <c r="I25" s="268"/>
      <c r="J25" s="268"/>
      <c r="K25" s="268"/>
      <c r="L25" s="173"/>
    </row>
    <row r="26" spans="1:12" x14ac:dyDescent="0.25">
      <c r="A26" s="429">
        <v>1850</v>
      </c>
      <c r="B26" s="268">
        <v>204</v>
      </c>
      <c r="C26" s="268">
        <v>16</v>
      </c>
      <c r="D26" s="268">
        <v>166</v>
      </c>
      <c r="E26" s="268">
        <v>18</v>
      </c>
      <c r="F26" s="268">
        <v>113</v>
      </c>
      <c r="G26" s="268">
        <v>202</v>
      </c>
      <c r="H26" s="268">
        <v>109</v>
      </c>
      <c r="I26" s="268">
        <v>77</v>
      </c>
      <c r="J26" s="268">
        <v>324</v>
      </c>
      <c r="K26" s="268">
        <v>1229</v>
      </c>
      <c r="L26" s="173">
        <f t="shared" si="0"/>
        <v>0</v>
      </c>
    </row>
    <row r="27" spans="1:12" x14ac:dyDescent="0.25">
      <c r="A27" s="451">
        <v>1851</v>
      </c>
      <c r="B27" s="248">
        <v>207</v>
      </c>
      <c r="C27" s="248">
        <v>18</v>
      </c>
      <c r="D27" s="248">
        <v>172</v>
      </c>
      <c r="E27" s="248">
        <v>20</v>
      </c>
      <c r="F27" s="248">
        <v>112</v>
      </c>
      <c r="G27" s="248">
        <v>211</v>
      </c>
      <c r="H27" s="248">
        <v>111</v>
      </c>
      <c r="I27" s="520">
        <v>78</v>
      </c>
      <c r="J27" s="248">
        <v>329</v>
      </c>
      <c r="K27" s="248">
        <v>1258</v>
      </c>
      <c r="L27" s="173">
        <f t="shared" si="0"/>
        <v>0</v>
      </c>
    </row>
    <row r="28" spans="1:12" x14ac:dyDescent="0.25">
      <c r="A28" s="451">
        <v>1852</v>
      </c>
      <c r="B28" s="248">
        <v>210</v>
      </c>
      <c r="C28" s="248">
        <v>19</v>
      </c>
      <c r="D28" s="250">
        <v>179</v>
      </c>
      <c r="E28" s="248">
        <v>22</v>
      </c>
      <c r="F28" s="248">
        <v>112</v>
      </c>
      <c r="G28" s="248">
        <v>219</v>
      </c>
      <c r="H28" s="248">
        <v>113</v>
      </c>
      <c r="I28" s="520">
        <v>79</v>
      </c>
      <c r="J28" s="248">
        <v>338</v>
      </c>
      <c r="K28" s="248">
        <v>1292</v>
      </c>
      <c r="L28" s="173">
        <f t="shared" si="0"/>
        <v>1</v>
      </c>
    </row>
    <row r="29" spans="1:12" x14ac:dyDescent="0.25">
      <c r="A29" s="451">
        <v>1853</v>
      </c>
      <c r="B29" s="248">
        <v>211</v>
      </c>
      <c r="C29" s="248">
        <v>20</v>
      </c>
      <c r="D29" s="248">
        <v>187</v>
      </c>
      <c r="E29" s="248">
        <v>24</v>
      </c>
      <c r="F29" s="248">
        <v>112</v>
      </c>
      <c r="G29" s="248">
        <v>227</v>
      </c>
      <c r="H29" s="248">
        <v>116</v>
      </c>
      <c r="I29" s="248">
        <v>80</v>
      </c>
      <c r="J29" s="248">
        <v>347</v>
      </c>
      <c r="K29" s="248">
        <v>1324</v>
      </c>
      <c r="L29" s="173">
        <f t="shared" si="0"/>
        <v>0</v>
      </c>
    </row>
    <row r="30" spans="1:12" x14ac:dyDescent="0.25">
      <c r="A30" s="451">
        <v>1854</v>
      </c>
      <c r="B30" s="248">
        <v>213</v>
      </c>
      <c r="C30" s="248">
        <v>20</v>
      </c>
      <c r="D30" s="248">
        <v>197</v>
      </c>
      <c r="E30" s="248">
        <v>27</v>
      </c>
      <c r="F30" s="248">
        <v>112</v>
      </c>
      <c r="G30" s="248">
        <v>236</v>
      </c>
      <c r="H30" s="248">
        <v>120</v>
      </c>
      <c r="I30" s="520">
        <v>81</v>
      </c>
      <c r="J30" s="248">
        <v>351</v>
      </c>
      <c r="K30" s="248">
        <v>1357</v>
      </c>
      <c r="L30" s="173">
        <f t="shared" si="0"/>
        <v>0</v>
      </c>
    </row>
    <row r="31" spans="1:12" x14ac:dyDescent="0.25">
      <c r="A31" s="451">
        <v>1855</v>
      </c>
      <c r="B31" s="248">
        <v>215</v>
      </c>
      <c r="C31" s="248">
        <v>20</v>
      </c>
      <c r="D31" s="250">
        <v>206</v>
      </c>
      <c r="E31" s="248">
        <v>29</v>
      </c>
      <c r="F31" s="248">
        <v>112</v>
      </c>
      <c r="G31" s="248">
        <v>244</v>
      </c>
      <c r="H31" s="248">
        <v>123</v>
      </c>
      <c r="I31" s="520">
        <v>83</v>
      </c>
      <c r="J31" s="248">
        <v>353</v>
      </c>
      <c r="K31" s="248">
        <v>1385</v>
      </c>
      <c r="L31" s="173">
        <f t="shared" si="0"/>
        <v>0</v>
      </c>
    </row>
    <row r="32" spans="1:12" x14ac:dyDescent="0.25">
      <c r="A32" s="451">
        <v>1856</v>
      </c>
      <c r="B32" s="248">
        <v>216</v>
      </c>
      <c r="C32" s="248">
        <v>21</v>
      </c>
      <c r="D32" s="250">
        <v>212</v>
      </c>
      <c r="E32" s="248">
        <v>31</v>
      </c>
      <c r="F32" s="248">
        <v>112</v>
      </c>
      <c r="G32" s="248">
        <v>249</v>
      </c>
      <c r="H32" s="248">
        <v>125</v>
      </c>
      <c r="I32" s="520">
        <v>84</v>
      </c>
      <c r="J32" s="248">
        <v>356</v>
      </c>
      <c r="K32" s="248">
        <v>1406</v>
      </c>
      <c r="L32" s="173">
        <f t="shared" si="0"/>
        <v>0</v>
      </c>
    </row>
    <row r="33" spans="1:12" x14ac:dyDescent="0.25">
      <c r="A33" s="451">
        <v>1857</v>
      </c>
      <c r="B33" s="248">
        <v>218</v>
      </c>
      <c r="C33" s="248">
        <v>21</v>
      </c>
      <c r="D33" s="250">
        <v>216</v>
      </c>
      <c r="E33" s="248">
        <v>33</v>
      </c>
      <c r="F33" s="248">
        <v>113</v>
      </c>
      <c r="G33" s="248">
        <v>255</v>
      </c>
      <c r="H33" s="248">
        <v>128</v>
      </c>
      <c r="I33" s="520">
        <v>86</v>
      </c>
      <c r="J33" s="248">
        <v>357</v>
      </c>
      <c r="K33" s="248">
        <v>1427</v>
      </c>
      <c r="L33" s="173">
        <f t="shared" si="0"/>
        <v>0</v>
      </c>
    </row>
    <row r="34" spans="1:12" x14ac:dyDescent="0.25">
      <c r="A34" s="451">
        <v>1858</v>
      </c>
      <c r="B34" s="248">
        <v>221</v>
      </c>
      <c r="C34" s="248">
        <v>21</v>
      </c>
      <c r="D34" s="248">
        <v>219</v>
      </c>
      <c r="E34" s="248">
        <v>36</v>
      </c>
      <c r="F34" s="248">
        <v>113</v>
      </c>
      <c r="G34" s="248">
        <v>261</v>
      </c>
      <c r="H34" s="248">
        <v>130</v>
      </c>
      <c r="I34" s="520">
        <v>87</v>
      </c>
      <c r="J34" s="248">
        <v>360</v>
      </c>
      <c r="K34" s="248">
        <v>1448</v>
      </c>
      <c r="L34" s="173">
        <f t="shared" si="0"/>
        <v>0</v>
      </c>
    </row>
    <row r="35" spans="1:12" x14ac:dyDescent="0.25">
      <c r="A35" s="451">
        <v>1859</v>
      </c>
      <c r="B35" s="248">
        <v>223</v>
      </c>
      <c r="C35" s="248">
        <v>22</v>
      </c>
      <c r="D35" s="250">
        <v>223</v>
      </c>
      <c r="E35" s="248">
        <v>38</v>
      </c>
      <c r="F35" s="248">
        <v>114</v>
      </c>
      <c r="G35" s="248">
        <v>268</v>
      </c>
      <c r="H35" s="248">
        <v>131</v>
      </c>
      <c r="I35" s="520">
        <v>90</v>
      </c>
      <c r="J35" s="248">
        <v>363</v>
      </c>
      <c r="K35" s="248">
        <v>1472</v>
      </c>
      <c r="L35" s="173">
        <f t="shared" si="0"/>
        <v>0</v>
      </c>
    </row>
    <row r="36" spans="1:12" x14ac:dyDescent="0.25">
      <c r="A36" s="450">
        <v>1860</v>
      </c>
      <c r="B36" s="233">
        <v>226</v>
      </c>
      <c r="C36" s="233">
        <v>24</v>
      </c>
      <c r="D36" s="233">
        <v>229</v>
      </c>
      <c r="E36" s="233">
        <v>40</v>
      </c>
      <c r="F36" s="233">
        <v>115</v>
      </c>
      <c r="G36" s="233">
        <v>274</v>
      </c>
      <c r="H36" s="233">
        <v>133</v>
      </c>
      <c r="I36" s="301">
        <v>92</v>
      </c>
      <c r="J36" s="233">
        <v>366</v>
      </c>
      <c r="K36" s="233">
        <v>1499</v>
      </c>
      <c r="L36" s="173">
        <f t="shared" si="0"/>
        <v>0</v>
      </c>
    </row>
    <row r="37" spans="1:12" x14ac:dyDescent="0.25">
      <c r="A37" s="451">
        <v>1861</v>
      </c>
      <c r="B37" s="248">
        <v>229</v>
      </c>
      <c r="C37" s="248">
        <v>26</v>
      </c>
      <c r="D37" s="248">
        <v>234</v>
      </c>
      <c r="E37" s="248">
        <v>42</v>
      </c>
      <c r="F37" s="248">
        <v>116</v>
      </c>
      <c r="G37" s="248">
        <v>286</v>
      </c>
      <c r="H37" s="248">
        <v>136</v>
      </c>
      <c r="I37" s="520">
        <v>94</v>
      </c>
      <c r="J37" s="248">
        <v>369</v>
      </c>
      <c r="K37" s="248">
        <v>1532</v>
      </c>
      <c r="L37" s="173">
        <f t="shared" si="0"/>
        <v>0</v>
      </c>
    </row>
    <row r="38" spans="1:12" x14ac:dyDescent="0.25">
      <c r="A38" s="451">
        <v>1862</v>
      </c>
      <c r="B38" s="248">
        <v>232</v>
      </c>
      <c r="C38" s="248">
        <v>26</v>
      </c>
      <c r="D38" s="248">
        <v>241</v>
      </c>
      <c r="E38" s="248">
        <v>43</v>
      </c>
      <c r="F38" s="248">
        <v>118</v>
      </c>
      <c r="G38" s="248">
        <v>298</v>
      </c>
      <c r="H38" s="248">
        <v>139</v>
      </c>
      <c r="I38" s="520">
        <v>97</v>
      </c>
      <c r="J38" s="248">
        <v>375</v>
      </c>
      <c r="K38" s="248">
        <v>1569</v>
      </c>
      <c r="L38" s="173">
        <f t="shared" si="0"/>
        <v>0</v>
      </c>
    </row>
    <row r="39" spans="1:12" x14ac:dyDescent="0.25">
      <c r="A39" s="451">
        <v>1863</v>
      </c>
      <c r="B39" s="248">
        <v>236</v>
      </c>
      <c r="C39" s="248">
        <v>28</v>
      </c>
      <c r="D39" s="248">
        <v>247</v>
      </c>
      <c r="E39" s="248">
        <v>44</v>
      </c>
      <c r="F39" s="248">
        <v>119</v>
      </c>
      <c r="G39" s="248">
        <v>313</v>
      </c>
      <c r="H39" s="248">
        <v>144</v>
      </c>
      <c r="I39" s="248">
        <v>100</v>
      </c>
      <c r="J39" s="248">
        <v>382</v>
      </c>
      <c r="K39" s="248">
        <v>1613</v>
      </c>
      <c r="L39" s="173">
        <f t="shared" si="0"/>
        <v>0</v>
      </c>
    </row>
    <row r="40" spans="1:12" x14ac:dyDescent="0.25">
      <c r="A40" s="450">
        <v>1864</v>
      </c>
      <c r="B40" s="233">
        <v>240</v>
      </c>
      <c r="C40" s="233">
        <v>29</v>
      </c>
      <c r="D40" s="233">
        <v>255</v>
      </c>
      <c r="E40" s="233">
        <v>45</v>
      </c>
      <c r="F40" s="233">
        <v>122</v>
      </c>
      <c r="G40" s="233">
        <v>330</v>
      </c>
      <c r="H40" s="233">
        <v>149</v>
      </c>
      <c r="I40" s="301">
        <v>103</v>
      </c>
      <c r="J40" s="233">
        <v>389</v>
      </c>
      <c r="K40" s="233">
        <v>1662</v>
      </c>
      <c r="L40" s="173">
        <f t="shared" si="0"/>
        <v>0</v>
      </c>
    </row>
    <row r="41" spans="1:12" x14ac:dyDescent="0.25">
      <c r="A41" s="451">
        <v>1865</v>
      </c>
      <c r="B41" s="248">
        <v>243</v>
      </c>
      <c r="C41" s="248">
        <v>31</v>
      </c>
      <c r="D41" s="248">
        <v>262</v>
      </c>
      <c r="E41" s="248">
        <v>49</v>
      </c>
      <c r="F41" s="248">
        <v>125</v>
      </c>
      <c r="G41" s="248">
        <v>351</v>
      </c>
      <c r="H41" s="248">
        <v>154</v>
      </c>
      <c r="I41" s="520">
        <v>105</v>
      </c>
      <c r="J41" s="248">
        <v>394</v>
      </c>
      <c r="K41" s="248">
        <v>1714</v>
      </c>
      <c r="L41" s="173">
        <f t="shared" si="0"/>
        <v>0</v>
      </c>
    </row>
    <row r="42" spans="1:12" x14ac:dyDescent="0.25">
      <c r="A42" s="451">
        <v>1866</v>
      </c>
      <c r="B42" s="248">
        <v>246</v>
      </c>
      <c r="C42" s="248">
        <v>33</v>
      </c>
      <c r="D42" s="248">
        <v>268</v>
      </c>
      <c r="E42" s="248">
        <v>51</v>
      </c>
      <c r="F42" s="248">
        <v>127</v>
      </c>
      <c r="G42" s="248">
        <v>369</v>
      </c>
      <c r="H42" s="248">
        <v>157</v>
      </c>
      <c r="I42" s="248">
        <v>108</v>
      </c>
      <c r="J42" s="249">
        <v>401</v>
      </c>
      <c r="K42" s="248">
        <v>1760</v>
      </c>
      <c r="L42" s="173">
        <f t="shared" si="0"/>
        <v>0</v>
      </c>
    </row>
    <row r="43" spans="1:12" x14ac:dyDescent="0.25">
      <c r="A43" s="451">
        <v>1867</v>
      </c>
      <c r="B43" s="248">
        <v>250</v>
      </c>
      <c r="C43" s="248">
        <v>34</v>
      </c>
      <c r="D43" s="248">
        <v>271</v>
      </c>
      <c r="E43" s="248">
        <v>54</v>
      </c>
      <c r="F43" s="248">
        <v>131</v>
      </c>
      <c r="G43" s="248">
        <v>378</v>
      </c>
      <c r="H43" s="248">
        <v>159</v>
      </c>
      <c r="I43" s="520">
        <v>111</v>
      </c>
      <c r="J43" s="248">
        <v>410</v>
      </c>
      <c r="K43" s="248">
        <v>1798</v>
      </c>
      <c r="L43" s="173">
        <f t="shared" si="0"/>
        <v>0</v>
      </c>
    </row>
    <row r="44" spans="1:12" x14ac:dyDescent="0.25">
      <c r="A44" s="450">
        <v>1868</v>
      </c>
      <c r="B44" s="233">
        <v>254</v>
      </c>
      <c r="C44" s="233">
        <v>34</v>
      </c>
      <c r="D44" s="233">
        <v>275</v>
      </c>
      <c r="E44" s="233">
        <v>56</v>
      </c>
      <c r="F44" s="233">
        <v>135</v>
      </c>
      <c r="G44" s="233">
        <v>383</v>
      </c>
      <c r="H44" s="233">
        <v>161</v>
      </c>
      <c r="I44" s="301">
        <v>114</v>
      </c>
      <c r="J44" s="233">
        <v>420</v>
      </c>
      <c r="K44" s="233">
        <v>1832</v>
      </c>
      <c r="L44" s="173">
        <f t="shared" si="0"/>
        <v>0</v>
      </c>
    </row>
    <row r="45" spans="1:12" x14ac:dyDescent="0.25">
      <c r="A45" s="451">
        <v>1869</v>
      </c>
      <c r="B45" s="248">
        <v>257</v>
      </c>
      <c r="C45" s="248">
        <v>34</v>
      </c>
      <c r="D45" s="248">
        <v>279</v>
      </c>
      <c r="E45" s="248">
        <v>59</v>
      </c>
      <c r="F45" s="248">
        <v>139</v>
      </c>
      <c r="G45" s="248">
        <v>387</v>
      </c>
      <c r="H45" s="248">
        <v>162</v>
      </c>
      <c r="I45" s="248">
        <v>116</v>
      </c>
      <c r="J45" s="248">
        <v>432</v>
      </c>
      <c r="K45" s="248">
        <v>1865</v>
      </c>
      <c r="L45" s="173">
        <f t="shared" si="0"/>
        <v>0</v>
      </c>
    </row>
    <row r="46" spans="1:12" x14ac:dyDescent="0.25">
      <c r="A46" s="450">
        <v>1870</v>
      </c>
      <c r="B46" s="233">
        <v>260</v>
      </c>
      <c r="C46" s="233">
        <v>34</v>
      </c>
      <c r="D46" s="233">
        <v>285</v>
      </c>
      <c r="E46" s="233">
        <v>63</v>
      </c>
      <c r="F46" s="233">
        <v>143</v>
      </c>
      <c r="G46" s="233">
        <v>390</v>
      </c>
      <c r="H46" s="233">
        <v>165</v>
      </c>
      <c r="I46" s="233">
        <v>119</v>
      </c>
      <c r="J46" s="233">
        <v>446</v>
      </c>
      <c r="K46" s="233">
        <v>1905</v>
      </c>
      <c r="L46" s="173">
        <f t="shared" si="0"/>
        <v>0</v>
      </c>
    </row>
    <row r="47" spans="1:12" x14ac:dyDescent="0.25">
      <c r="A47" s="451">
        <v>1871</v>
      </c>
      <c r="B47" s="248">
        <v>263</v>
      </c>
      <c r="C47" s="248">
        <v>37</v>
      </c>
      <c r="D47" s="248">
        <v>293</v>
      </c>
      <c r="E47" s="248">
        <v>65</v>
      </c>
      <c r="F47" s="248">
        <v>148</v>
      </c>
      <c r="G47" s="248">
        <v>396</v>
      </c>
      <c r="H47" s="248">
        <v>170</v>
      </c>
      <c r="I47" s="248">
        <v>122</v>
      </c>
      <c r="J47" s="248">
        <v>459</v>
      </c>
      <c r="K47" s="248">
        <v>1953</v>
      </c>
      <c r="L47" s="173">
        <f t="shared" si="0"/>
        <v>0</v>
      </c>
    </row>
    <row r="48" spans="1:12" x14ac:dyDescent="0.25">
      <c r="A48" s="451">
        <v>1872</v>
      </c>
      <c r="B48" s="248">
        <v>264</v>
      </c>
      <c r="C48" s="248">
        <v>40</v>
      </c>
      <c r="D48" s="248">
        <v>302</v>
      </c>
      <c r="E48" s="248">
        <v>67</v>
      </c>
      <c r="F48" s="248">
        <v>153</v>
      </c>
      <c r="G48" s="248">
        <v>403</v>
      </c>
      <c r="H48" s="248">
        <v>176</v>
      </c>
      <c r="I48" s="248">
        <v>126</v>
      </c>
      <c r="J48" s="248">
        <v>474</v>
      </c>
      <c r="K48" s="248">
        <v>2005</v>
      </c>
      <c r="L48" s="173">
        <f t="shared" si="0"/>
        <v>0</v>
      </c>
    </row>
    <row r="49" spans="1:12" x14ac:dyDescent="0.25">
      <c r="A49" s="451">
        <v>1873</v>
      </c>
      <c r="B49" s="248">
        <v>265</v>
      </c>
      <c r="C49" s="248">
        <v>44</v>
      </c>
      <c r="D49" s="248">
        <v>307</v>
      </c>
      <c r="E49" s="248">
        <v>68</v>
      </c>
      <c r="F49" s="248">
        <v>158</v>
      </c>
      <c r="G49" s="248">
        <v>411</v>
      </c>
      <c r="H49" s="248">
        <v>181</v>
      </c>
      <c r="I49" s="248">
        <v>132</v>
      </c>
      <c r="J49" s="248">
        <v>488</v>
      </c>
      <c r="K49" s="248">
        <v>2054</v>
      </c>
      <c r="L49" s="173">
        <f t="shared" si="0"/>
        <v>0</v>
      </c>
    </row>
    <row r="50" spans="1:12" x14ac:dyDescent="0.25">
      <c r="A50" s="451">
        <v>1874</v>
      </c>
      <c r="B50" s="248">
        <v>266</v>
      </c>
      <c r="C50" s="248">
        <v>47</v>
      </c>
      <c r="D50" s="248">
        <v>315</v>
      </c>
      <c r="E50" s="248">
        <v>70</v>
      </c>
      <c r="F50" s="248">
        <v>165</v>
      </c>
      <c r="G50" s="248">
        <v>422</v>
      </c>
      <c r="H50" s="248">
        <v>187</v>
      </c>
      <c r="I50" s="248">
        <v>139</v>
      </c>
      <c r="J50" s="248">
        <v>504</v>
      </c>
      <c r="K50" s="248">
        <v>2115</v>
      </c>
      <c r="L50" s="173">
        <f t="shared" si="0"/>
        <v>0</v>
      </c>
    </row>
    <row r="51" spans="1:12" x14ac:dyDescent="0.25">
      <c r="A51" s="451">
        <v>1875</v>
      </c>
      <c r="B51" s="248">
        <v>267</v>
      </c>
      <c r="C51" s="248">
        <v>49</v>
      </c>
      <c r="D51" s="248">
        <v>325</v>
      </c>
      <c r="E51" s="248">
        <v>73</v>
      </c>
      <c r="F51" s="248">
        <v>173</v>
      </c>
      <c r="G51" s="248">
        <v>434</v>
      </c>
      <c r="H51" s="248">
        <v>192</v>
      </c>
      <c r="I51" s="248">
        <v>144</v>
      </c>
      <c r="J51" s="248">
        <v>526</v>
      </c>
      <c r="K51" s="248">
        <v>2183</v>
      </c>
      <c r="L51" s="173">
        <f t="shared" si="0"/>
        <v>0</v>
      </c>
    </row>
    <row r="52" spans="1:12" x14ac:dyDescent="0.25">
      <c r="A52" s="451">
        <v>1876</v>
      </c>
      <c r="B52" s="248">
        <v>268</v>
      </c>
      <c r="C52" s="248">
        <v>49</v>
      </c>
      <c r="D52" s="248">
        <v>337</v>
      </c>
      <c r="E52" s="248">
        <v>76</v>
      </c>
      <c r="F52" s="248">
        <v>180</v>
      </c>
      <c r="G52" s="248">
        <v>445</v>
      </c>
      <c r="H52" s="248">
        <v>197</v>
      </c>
      <c r="I52" s="248">
        <v>151</v>
      </c>
      <c r="J52" s="248">
        <v>553</v>
      </c>
      <c r="K52" s="248">
        <v>2256</v>
      </c>
      <c r="L52" s="173">
        <f t="shared" si="0"/>
        <v>0</v>
      </c>
    </row>
    <row r="53" spans="1:12" x14ac:dyDescent="0.25">
      <c r="A53" s="451">
        <v>1877</v>
      </c>
      <c r="B53" s="248">
        <v>268</v>
      </c>
      <c r="C53" s="248">
        <v>49</v>
      </c>
      <c r="D53" s="248">
        <v>349</v>
      </c>
      <c r="E53" s="248">
        <v>79</v>
      </c>
      <c r="F53" s="248">
        <v>187</v>
      </c>
      <c r="G53" s="248">
        <v>455</v>
      </c>
      <c r="H53" s="248">
        <v>204</v>
      </c>
      <c r="I53" s="248">
        <v>159</v>
      </c>
      <c r="J53" s="248">
        <v>577</v>
      </c>
      <c r="K53" s="248">
        <v>2327</v>
      </c>
      <c r="L53" s="173">
        <f t="shared" si="0"/>
        <v>0</v>
      </c>
    </row>
    <row r="54" spans="1:12" x14ac:dyDescent="0.25">
      <c r="A54" s="451">
        <v>1878</v>
      </c>
      <c r="B54" s="248">
        <v>268</v>
      </c>
      <c r="C54" s="248">
        <v>48</v>
      </c>
      <c r="D54" s="248">
        <v>357</v>
      </c>
      <c r="E54" s="248">
        <v>83</v>
      </c>
      <c r="F54" s="248">
        <v>193</v>
      </c>
      <c r="G54" s="248">
        <v>463</v>
      </c>
      <c r="H54" s="248">
        <v>212</v>
      </c>
      <c r="I54" s="248">
        <v>167</v>
      </c>
      <c r="J54" s="249">
        <v>596</v>
      </c>
      <c r="K54" s="248">
        <v>2387</v>
      </c>
      <c r="L54" s="173">
        <f t="shared" si="0"/>
        <v>0</v>
      </c>
    </row>
    <row r="55" spans="1:12" x14ac:dyDescent="0.25">
      <c r="A55" s="451">
        <v>1879</v>
      </c>
      <c r="B55" s="248">
        <v>269</v>
      </c>
      <c r="C55" s="248">
        <v>47</v>
      </c>
      <c r="D55" s="248">
        <v>362</v>
      </c>
      <c r="E55" s="248">
        <v>86</v>
      </c>
      <c r="F55" s="248">
        <v>199</v>
      </c>
      <c r="G55" s="248">
        <v>469</v>
      </c>
      <c r="H55" s="248">
        <v>219</v>
      </c>
      <c r="I55" s="248">
        <v>175</v>
      </c>
      <c r="J55" s="249">
        <v>610</v>
      </c>
      <c r="K55" s="248">
        <v>2436</v>
      </c>
      <c r="L55" s="173">
        <f t="shared" si="0"/>
        <v>0</v>
      </c>
    </row>
    <row r="56" spans="1:12" x14ac:dyDescent="0.25">
      <c r="A56" s="429">
        <v>1880</v>
      </c>
      <c r="B56" s="268">
        <v>269</v>
      </c>
      <c r="C56" s="268">
        <v>47</v>
      </c>
      <c r="D56" s="268">
        <v>365</v>
      </c>
      <c r="E56" s="268">
        <v>88</v>
      </c>
      <c r="F56" s="268">
        <v>202</v>
      </c>
      <c r="G56" s="268">
        <v>474</v>
      </c>
      <c r="H56" s="268">
        <v>226</v>
      </c>
      <c r="I56" s="268">
        <v>184</v>
      </c>
      <c r="J56" s="268">
        <v>623</v>
      </c>
      <c r="K56" s="268">
        <v>2478</v>
      </c>
      <c r="L56" s="173">
        <f t="shared" si="0"/>
        <v>0</v>
      </c>
    </row>
    <row r="57" spans="1:12" x14ac:dyDescent="0.25">
      <c r="A57" s="347">
        <v>1881</v>
      </c>
      <c r="B57" s="252">
        <v>270</v>
      </c>
      <c r="C57" s="252">
        <v>48</v>
      </c>
      <c r="D57" s="252">
        <v>368</v>
      </c>
      <c r="E57" s="252">
        <v>90</v>
      </c>
      <c r="F57" s="252">
        <v>205</v>
      </c>
      <c r="G57" s="252">
        <v>483</v>
      </c>
      <c r="H57" s="252">
        <v>235</v>
      </c>
      <c r="I57" s="252">
        <v>191</v>
      </c>
      <c r="J57" s="252">
        <v>636</v>
      </c>
      <c r="K57" s="252">
        <v>2526</v>
      </c>
      <c r="L57" s="173">
        <f t="shared" si="0"/>
        <v>0</v>
      </c>
    </row>
    <row r="58" spans="1:12" x14ac:dyDescent="0.25">
      <c r="A58" s="451">
        <v>1882</v>
      </c>
      <c r="B58" s="253">
        <v>271</v>
      </c>
      <c r="C58" s="253">
        <v>49</v>
      </c>
      <c r="D58" s="253">
        <v>369</v>
      </c>
      <c r="E58" s="253">
        <v>91</v>
      </c>
      <c r="F58" s="253">
        <v>207</v>
      </c>
      <c r="G58" s="582">
        <v>490</v>
      </c>
      <c r="H58" s="582">
        <v>246</v>
      </c>
      <c r="I58" s="253">
        <v>196</v>
      </c>
      <c r="J58" s="254">
        <v>650</v>
      </c>
      <c r="K58" s="583">
        <v>2569</v>
      </c>
      <c r="L58" s="173">
        <f t="shared" si="0"/>
        <v>0</v>
      </c>
    </row>
    <row r="59" spans="1:12" x14ac:dyDescent="0.25">
      <c r="A59" s="451">
        <v>1883</v>
      </c>
      <c r="B59" s="253">
        <v>272</v>
      </c>
      <c r="C59" s="253">
        <v>50</v>
      </c>
      <c r="D59" s="253">
        <v>370</v>
      </c>
      <c r="E59" s="253">
        <v>93</v>
      </c>
      <c r="F59" s="253">
        <v>209</v>
      </c>
      <c r="G59" s="582">
        <v>499</v>
      </c>
      <c r="H59" s="582">
        <v>258</v>
      </c>
      <c r="I59" s="253">
        <v>200</v>
      </c>
      <c r="J59" s="254">
        <v>663</v>
      </c>
      <c r="K59" s="583">
        <v>2614</v>
      </c>
      <c r="L59" s="173">
        <f t="shared" si="0"/>
        <v>0</v>
      </c>
    </row>
    <row r="60" spans="1:12" x14ac:dyDescent="0.25">
      <c r="A60" s="451">
        <v>1884</v>
      </c>
      <c r="B60" s="253">
        <v>273</v>
      </c>
      <c r="C60" s="253">
        <v>49</v>
      </c>
      <c r="D60" s="253">
        <v>372</v>
      </c>
      <c r="E60" s="253">
        <v>95</v>
      </c>
      <c r="F60" s="253">
        <v>212</v>
      </c>
      <c r="G60" s="582">
        <v>511</v>
      </c>
      <c r="H60" s="582">
        <v>267</v>
      </c>
      <c r="I60" s="253">
        <v>206</v>
      </c>
      <c r="J60" s="254">
        <v>676</v>
      </c>
      <c r="K60" s="583">
        <v>2661</v>
      </c>
      <c r="L60" s="173">
        <f t="shared" si="0"/>
        <v>0</v>
      </c>
    </row>
    <row r="61" spans="1:12" x14ac:dyDescent="0.25">
      <c r="A61" s="451">
        <v>1885</v>
      </c>
      <c r="B61" s="253">
        <v>274</v>
      </c>
      <c r="C61" s="253">
        <v>47</v>
      </c>
      <c r="D61" s="253">
        <v>376</v>
      </c>
      <c r="E61" s="253">
        <v>97</v>
      </c>
      <c r="F61" s="253">
        <v>215</v>
      </c>
      <c r="G61" s="582">
        <v>519</v>
      </c>
      <c r="H61" s="582">
        <v>272</v>
      </c>
      <c r="I61" s="253">
        <v>211</v>
      </c>
      <c r="J61" s="254">
        <v>686</v>
      </c>
      <c r="K61" s="583">
        <v>2697</v>
      </c>
      <c r="L61" s="173">
        <f t="shared" si="0"/>
        <v>0</v>
      </c>
    </row>
    <row r="62" spans="1:12" x14ac:dyDescent="0.25">
      <c r="A62" s="451">
        <v>1886</v>
      </c>
      <c r="B62" s="253">
        <v>274</v>
      </c>
      <c r="C62" s="253">
        <v>46</v>
      </c>
      <c r="D62" s="253">
        <v>378</v>
      </c>
      <c r="E62" s="253">
        <v>98</v>
      </c>
      <c r="F62" s="253">
        <v>218</v>
      </c>
      <c r="G62" s="582">
        <v>524</v>
      </c>
      <c r="H62" s="582">
        <v>275</v>
      </c>
      <c r="I62" s="253">
        <v>215</v>
      </c>
      <c r="J62" s="254">
        <v>696</v>
      </c>
      <c r="K62" s="583">
        <v>2724</v>
      </c>
      <c r="L62" s="173">
        <f t="shared" si="0"/>
        <v>0</v>
      </c>
    </row>
    <row r="63" spans="1:12" x14ac:dyDescent="0.25">
      <c r="A63" s="451">
        <v>1887</v>
      </c>
      <c r="B63" s="253">
        <v>274</v>
      </c>
      <c r="C63" s="253">
        <v>45</v>
      </c>
      <c r="D63" s="253">
        <v>379</v>
      </c>
      <c r="E63" s="582">
        <v>100</v>
      </c>
      <c r="F63" s="253">
        <v>221</v>
      </c>
      <c r="G63" s="582">
        <v>528</v>
      </c>
      <c r="H63" s="582">
        <v>280</v>
      </c>
      <c r="I63" s="253">
        <v>219</v>
      </c>
      <c r="J63" s="254">
        <v>707</v>
      </c>
      <c r="K63" s="583">
        <v>2753</v>
      </c>
      <c r="L63" s="173">
        <f t="shared" si="0"/>
        <v>0</v>
      </c>
    </row>
    <row r="64" spans="1:12" x14ac:dyDescent="0.25">
      <c r="A64" s="451">
        <v>1888</v>
      </c>
      <c r="B64" s="253">
        <v>274</v>
      </c>
      <c r="C64" s="253">
        <v>47</v>
      </c>
      <c r="D64" s="253">
        <v>379</v>
      </c>
      <c r="E64" s="582">
        <v>102</v>
      </c>
      <c r="F64" s="253">
        <v>224</v>
      </c>
      <c r="G64" s="582">
        <v>531</v>
      </c>
      <c r="H64" s="582">
        <v>287</v>
      </c>
      <c r="I64" s="253">
        <v>223</v>
      </c>
      <c r="J64" s="254">
        <v>717</v>
      </c>
      <c r="K64" s="583">
        <v>2784</v>
      </c>
      <c r="L64" s="173">
        <f t="shared" si="0"/>
        <v>0</v>
      </c>
    </row>
    <row r="65" spans="1:12" x14ac:dyDescent="0.25">
      <c r="A65" s="451">
        <v>1889</v>
      </c>
      <c r="B65" s="253">
        <v>273</v>
      </c>
      <c r="C65" s="253">
        <v>51</v>
      </c>
      <c r="D65" s="253">
        <v>378</v>
      </c>
      <c r="E65" s="582">
        <v>103</v>
      </c>
      <c r="F65" s="253">
        <v>229</v>
      </c>
      <c r="G65" s="582">
        <v>535</v>
      </c>
      <c r="H65" s="582">
        <v>296</v>
      </c>
      <c r="I65" s="253">
        <v>227</v>
      </c>
      <c r="J65" s="254">
        <v>727</v>
      </c>
      <c r="K65" s="583">
        <v>2819</v>
      </c>
      <c r="L65" s="173">
        <f t="shared" si="0"/>
        <v>0</v>
      </c>
    </row>
    <row r="66" spans="1:12" x14ac:dyDescent="0.25">
      <c r="A66" s="450">
        <v>1890</v>
      </c>
      <c r="B66" s="234">
        <v>272</v>
      </c>
      <c r="C66" s="234">
        <v>56</v>
      </c>
      <c r="D66" s="234">
        <v>376</v>
      </c>
      <c r="E66" s="240">
        <v>106</v>
      </c>
      <c r="F66" s="234">
        <v>232</v>
      </c>
      <c r="G66" s="240">
        <v>540</v>
      </c>
      <c r="H66" s="240">
        <v>305</v>
      </c>
      <c r="I66" s="234">
        <v>231</v>
      </c>
      <c r="J66" s="237">
        <v>735</v>
      </c>
      <c r="K66" s="584">
        <v>2853</v>
      </c>
      <c r="L66" s="173">
        <f t="shared" si="0"/>
        <v>0</v>
      </c>
    </row>
    <row r="67" spans="1:12" x14ac:dyDescent="0.25">
      <c r="A67" s="451">
        <v>1891</v>
      </c>
      <c r="B67" s="253">
        <v>271</v>
      </c>
      <c r="C67" s="253">
        <v>58</v>
      </c>
      <c r="D67" s="253">
        <v>377</v>
      </c>
      <c r="E67" s="582">
        <v>109</v>
      </c>
      <c r="F67" s="253">
        <v>237</v>
      </c>
      <c r="G67" s="582">
        <v>548</v>
      </c>
      <c r="H67" s="582">
        <v>314</v>
      </c>
      <c r="I67" s="253">
        <v>236</v>
      </c>
      <c r="J67" s="254">
        <v>744</v>
      </c>
      <c r="K67" s="583">
        <v>2894</v>
      </c>
      <c r="L67" s="173">
        <f t="shared" si="0"/>
        <v>0</v>
      </c>
    </row>
    <row r="68" spans="1:12" x14ac:dyDescent="0.25">
      <c r="A68" s="451">
        <v>1892</v>
      </c>
      <c r="B68" s="253">
        <v>270</v>
      </c>
      <c r="C68" s="253">
        <v>58</v>
      </c>
      <c r="D68" s="253">
        <v>380</v>
      </c>
      <c r="E68" s="582">
        <v>112</v>
      </c>
      <c r="F68" s="253">
        <v>241</v>
      </c>
      <c r="G68" s="582">
        <v>556</v>
      </c>
      <c r="H68" s="582">
        <v>323</v>
      </c>
      <c r="I68" s="253">
        <v>242</v>
      </c>
      <c r="J68" s="254">
        <v>754</v>
      </c>
      <c r="K68" s="583">
        <v>2936</v>
      </c>
      <c r="L68" s="173">
        <f t="shared" si="0"/>
        <v>0</v>
      </c>
    </row>
    <row r="69" spans="1:12" x14ac:dyDescent="0.25">
      <c r="A69" s="451">
        <v>1893</v>
      </c>
      <c r="B69" s="253">
        <v>268</v>
      </c>
      <c r="C69" s="253">
        <v>57</v>
      </c>
      <c r="D69" s="253">
        <v>385</v>
      </c>
      <c r="E69" s="582">
        <v>115</v>
      </c>
      <c r="F69" s="253">
        <v>246</v>
      </c>
      <c r="G69" s="582">
        <v>562</v>
      </c>
      <c r="H69" s="582">
        <v>329</v>
      </c>
      <c r="I69" s="253">
        <v>251</v>
      </c>
      <c r="J69" s="254">
        <v>767</v>
      </c>
      <c r="K69" s="583">
        <v>2980</v>
      </c>
      <c r="L69" s="173">
        <f t="shared" si="0"/>
        <v>0</v>
      </c>
    </row>
    <row r="70" spans="1:12" x14ac:dyDescent="0.25">
      <c r="A70" s="451">
        <v>1894</v>
      </c>
      <c r="B70" s="253">
        <v>267</v>
      </c>
      <c r="C70" s="253">
        <v>56</v>
      </c>
      <c r="D70" s="253">
        <v>390</v>
      </c>
      <c r="E70" s="582">
        <v>119</v>
      </c>
      <c r="F70" s="253">
        <v>252</v>
      </c>
      <c r="G70" s="582">
        <v>567</v>
      </c>
      <c r="H70" s="582">
        <v>335</v>
      </c>
      <c r="I70" s="253">
        <v>260</v>
      </c>
      <c r="J70" s="254">
        <v>779</v>
      </c>
      <c r="K70" s="583">
        <v>3025</v>
      </c>
      <c r="L70" s="173">
        <f t="shared" si="0"/>
        <v>0</v>
      </c>
    </row>
    <row r="71" spans="1:12" x14ac:dyDescent="0.25">
      <c r="A71" s="451">
        <v>1895</v>
      </c>
      <c r="B71" s="253">
        <v>266</v>
      </c>
      <c r="C71" s="253">
        <v>56</v>
      </c>
      <c r="D71" s="253">
        <v>398</v>
      </c>
      <c r="E71" s="582">
        <v>122</v>
      </c>
      <c r="F71" s="253">
        <v>259</v>
      </c>
      <c r="G71" s="582">
        <v>573</v>
      </c>
      <c r="H71" s="582">
        <v>340</v>
      </c>
      <c r="I71" s="253">
        <v>269</v>
      </c>
      <c r="J71" s="254">
        <v>793</v>
      </c>
      <c r="K71" s="583">
        <v>3075</v>
      </c>
      <c r="L71" s="173">
        <f t="shared" si="0"/>
        <v>-1</v>
      </c>
    </row>
    <row r="72" spans="1:12" x14ac:dyDescent="0.25">
      <c r="A72" s="451">
        <v>1896</v>
      </c>
      <c r="B72" s="253">
        <v>264</v>
      </c>
      <c r="C72" s="253">
        <v>56</v>
      </c>
      <c r="D72" s="253">
        <v>408</v>
      </c>
      <c r="E72" s="582">
        <v>126</v>
      </c>
      <c r="F72" s="253">
        <v>267</v>
      </c>
      <c r="G72" s="582">
        <v>580</v>
      </c>
      <c r="H72" s="582">
        <v>345</v>
      </c>
      <c r="I72" s="253">
        <v>279</v>
      </c>
      <c r="J72" s="254">
        <v>811</v>
      </c>
      <c r="K72" s="583">
        <v>3136</v>
      </c>
      <c r="L72" s="173">
        <f t="shared" si="0"/>
        <v>0</v>
      </c>
    </row>
    <row r="73" spans="1:12" x14ac:dyDescent="0.25">
      <c r="A73" s="451">
        <v>1897</v>
      </c>
      <c r="B73" s="253">
        <v>263</v>
      </c>
      <c r="C73" s="253">
        <v>58</v>
      </c>
      <c r="D73" s="253">
        <v>422</v>
      </c>
      <c r="E73" s="582">
        <v>131</v>
      </c>
      <c r="F73" s="253">
        <v>277</v>
      </c>
      <c r="G73" s="582">
        <v>588</v>
      </c>
      <c r="H73" s="582">
        <v>351</v>
      </c>
      <c r="I73" s="253">
        <v>289</v>
      </c>
      <c r="J73" s="254">
        <v>832</v>
      </c>
      <c r="K73" s="583">
        <v>3211</v>
      </c>
      <c r="L73" s="173">
        <f t="shared" si="0"/>
        <v>0</v>
      </c>
    </row>
    <row r="74" spans="1:12" x14ac:dyDescent="0.25">
      <c r="A74" s="451">
        <v>1898</v>
      </c>
      <c r="B74" s="253">
        <v>261</v>
      </c>
      <c r="C74" s="253">
        <v>62</v>
      </c>
      <c r="D74" s="253">
        <v>438</v>
      </c>
      <c r="E74" s="582">
        <v>140</v>
      </c>
      <c r="F74" s="253">
        <v>287</v>
      </c>
      <c r="G74" s="582">
        <v>597</v>
      </c>
      <c r="H74" s="582">
        <v>362</v>
      </c>
      <c r="I74" s="253">
        <v>299</v>
      </c>
      <c r="J74" s="254">
        <v>861</v>
      </c>
      <c r="K74" s="583">
        <v>3307</v>
      </c>
      <c r="L74" s="173">
        <f t="shared" si="0"/>
        <v>0</v>
      </c>
    </row>
    <row r="75" spans="1:12" x14ac:dyDescent="0.25">
      <c r="A75" s="451">
        <v>1899</v>
      </c>
      <c r="B75" s="253">
        <v>260</v>
      </c>
      <c r="C75" s="253">
        <v>66</v>
      </c>
      <c r="D75" s="253">
        <v>457</v>
      </c>
      <c r="E75" s="582">
        <v>151</v>
      </c>
      <c r="F75" s="253">
        <v>298</v>
      </c>
      <c r="G75" s="582">
        <v>607</v>
      </c>
      <c r="H75" s="582">
        <v>375</v>
      </c>
      <c r="I75" s="253">
        <v>309</v>
      </c>
      <c r="J75" s="254">
        <v>889</v>
      </c>
      <c r="K75" s="583">
        <v>3412</v>
      </c>
      <c r="L75" s="173">
        <f t="shared" si="0"/>
        <v>0</v>
      </c>
    </row>
    <row r="76" spans="1:12" x14ac:dyDescent="0.25">
      <c r="A76" s="450">
        <v>1900</v>
      </c>
      <c r="B76" s="234">
        <v>258</v>
      </c>
      <c r="C76" s="234">
        <v>71</v>
      </c>
      <c r="D76" s="234">
        <v>479</v>
      </c>
      <c r="E76" s="240">
        <v>160</v>
      </c>
      <c r="F76" s="234">
        <v>307</v>
      </c>
      <c r="G76" s="240">
        <v>616</v>
      </c>
      <c r="H76" s="240">
        <v>392</v>
      </c>
      <c r="I76" s="234">
        <v>319</v>
      </c>
      <c r="J76" s="237">
        <v>913</v>
      </c>
      <c r="K76" s="584">
        <v>3515</v>
      </c>
      <c r="L76" s="173">
        <f t="shared" si="0"/>
        <v>0</v>
      </c>
    </row>
    <row r="77" spans="1:12" x14ac:dyDescent="0.25">
      <c r="A77" s="451">
        <v>1901</v>
      </c>
      <c r="B77" s="253">
        <v>256</v>
      </c>
      <c r="C77" s="253">
        <v>74</v>
      </c>
      <c r="D77" s="253">
        <v>503</v>
      </c>
      <c r="E77" s="582">
        <v>171</v>
      </c>
      <c r="F77" s="253">
        <v>316</v>
      </c>
      <c r="G77" s="582">
        <v>625</v>
      </c>
      <c r="H77" s="582">
        <v>413</v>
      </c>
      <c r="I77" s="253">
        <v>332</v>
      </c>
      <c r="J77" s="254">
        <v>938</v>
      </c>
      <c r="K77" s="583">
        <v>3628</v>
      </c>
      <c r="L77" s="173">
        <f t="shared" si="0"/>
        <v>0</v>
      </c>
    </row>
    <row r="78" spans="1:12" x14ac:dyDescent="0.25">
      <c r="A78" s="451">
        <v>1902</v>
      </c>
      <c r="B78" s="253">
        <v>254</v>
      </c>
      <c r="C78" s="253">
        <v>76</v>
      </c>
      <c r="D78" s="253">
        <v>529</v>
      </c>
      <c r="E78" s="582">
        <v>184</v>
      </c>
      <c r="F78" s="253">
        <v>326</v>
      </c>
      <c r="G78" s="582">
        <v>632</v>
      </c>
      <c r="H78" s="582">
        <v>437</v>
      </c>
      <c r="I78" s="253">
        <v>346</v>
      </c>
      <c r="J78" s="254">
        <v>965</v>
      </c>
      <c r="K78" s="583">
        <v>3749</v>
      </c>
      <c r="L78" s="173">
        <f t="shared" ref="L78:L96" si="1">K78-J78-I78-H78-G78-F78-E78-D78-C78-B78</f>
        <v>0</v>
      </c>
    </row>
    <row r="79" spans="1:12" x14ac:dyDescent="0.25">
      <c r="A79" s="451">
        <v>1903</v>
      </c>
      <c r="B79" s="253">
        <v>253</v>
      </c>
      <c r="C79" s="253">
        <v>78</v>
      </c>
      <c r="D79" s="253">
        <v>561</v>
      </c>
      <c r="E79" s="582">
        <v>196</v>
      </c>
      <c r="F79" s="253">
        <v>333</v>
      </c>
      <c r="G79" s="582">
        <v>640</v>
      </c>
      <c r="H79" s="582">
        <v>454</v>
      </c>
      <c r="I79" s="253">
        <v>358</v>
      </c>
      <c r="J79" s="254">
        <v>992</v>
      </c>
      <c r="K79" s="583">
        <v>3865</v>
      </c>
      <c r="L79" s="173">
        <f t="shared" si="1"/>
        <v>0</v>
      </c>
    </row>
    <row r="80" spans="1:12" x14ac:dyDescent="0.25">
      <c r="A80" s="451">
        <v>1904</v>
      </c>
      <c r="B80" s="253">
        <v>252</v>
      </c>
      <c r="C80" s="253">
        <v>79</v>
      </c>
      <c r="D80" s="253">
        <v>594</v>
      </c>
      <c r="E80" s="582">
        <v>206</v>
      </c>
      <c r="F80" s="253">
        <v>339</v>
      </c>
      <c r="G80" s="582">
        <v>647</v>
      </c>
      <c r="H80" s="582">
        <v>473</v>
      </c>
      <c r="I80" s="253">
        <v>369</v>
      </c>
      <c r="J80" s="254">
        <v>1015</v>
      </c>
      <c r="K80" s="583">
        <v>3974</v>
      </c>
      <c r="L80" s="173">
        <f t="shared" si="1"/>
        <v>0</v>
      </c>
    </row>
    <row r="81" spans="1:12" x14ac:dyDescent="0.25">
      <c r="A81" s="451">
        <v>1905</v>
      </c>
      <c r="B81" s="253">
        <v>251</v>
      </c>
      <c r="C81" s="253">
        <v>83</v>
      </c>
      <c r="D81" s="253">
        <v>621</v>
      </c>
      <c r="E81" s="582">
        <v>212</v>
      </c>
      <c r="F81" s="253">
        <v>345</v>
      </c>
      <c r="G81" s="582">
        <v>653</v>
      </c>
      <c r="H81" s="582">
        <v>491</v>
      </c>
      <c r="I81" s="253">
        <v>379</v>
      </c>
      <c r="J81" s="254">
        <v>1038</v>
      </c>
      <c r="K81" s="583">
        <v>4073</v>
      </c>
      <c r="L81" s="173">
        <f t="shared" si="1"/>
        <v>0</v>
      </c>
    </row>
    <row r="82" spans="1:12" x14ac:dyDescent="0.25">
      <c r="A82" s="451">
        <v>1906</v>
      </c>
      <c r="B82" s="253">
        <v>251</v>
      </c>
      <c r="C82" s="253">
        <v>89</v>
      </c>
      <c r="D82" s="253">
        <v>638</v>
      </c>
      <c r="E82" s="582">
        <v>216</v>
      </c>
      <c r="F82" s="253">
        <v>352</v>
      </c>
      <c r="G82" s="582">
        <v>658</v>
      </c>
      <c r="H82" s="582">
        <v>510</v>
      </c>
      <c r="I82" s="253">
        <v>388</v>
      </c>
      <c r="J82" s="254">
        <v>1056</v>
      </c>
      <c r="K82" s="583">
        <v>4158</v>
      </c>
      <c r="L82" s="173">
        <f t="shared" si="1"/>
        <v>0</v>
      </c>
    </row>
    <row r="83" spans="1:12" x14ac:dyDescent="0.25">
      <c r="A83" s="451">
        <v>1907</v>
      </c>
      <c r="B83" s="253">
        <v>250</v>
      </c>
      <c r="C83" s="253">
        <v>95</v>
      </c>
      <c r="D83" s="253">
        <v>648</v>
      </c>
      <c r="E83" s="582">
        <v>219</v>
      </c>
      <c r="F83" s="253">
        <v>358</v>
      </c>
      <c r="G83" s="582">
        <v>660</v>
      </c>
      <c r="H83" s="582">
        <v>524</v>
      </c>
      <c r="I83" s="253">
        <v>395</v>
      </c>
      <c r="J83" s="254">
        <v>1071</v>
      </c>
      <c r="K83" s="583">
        <v>4220</v>
      </c>
      <c r="L83" s="173">
        <f t="shared" si="1"/>
        <v>0</v>
      </c>
    </row>
    <row r="84" spans="1:12" x14ac:dyDescent="0.25">
      <c r="A84" s="451">
        <v>1908</v>
      </c>
      <c r="B84" s="253">
        <v>250</v>
      </c>
      <c r="C84" s="253">
        <v>95</v>
      </c>
      <c r="D84" s="253">
        <v>656</v>
      </c>
      <c r="E84" s="582">
        <v>221</v>
      </c>
      <c r="F84" s="253">
        <v>361</v>
      </c>
      <c r="G84" s="582">
        <v>659</v>
      </c>
      <c r="H84" s="582">
        <v>524</v>
      </c>
      <c r="I84" s="253">
        <v>401</v>
      </c>
      <c r="J84" s="254">
        <v>1082</v>
      </c>
      <c r="K84" s="583">
        <v>4249</v>
      </c>
      <c r="L84" s="173">
        <f t="shared" si="1"/>
        <v>0</v>
      </c>
    </row>
    <row r="85" spans="1:12" x14ac:dyDescent="0.25">
      <c r="A85" s="451">
        <v>1909</v>
      </c>
      <c r="B85" s="253">
        <v>250</v>
      </c>
      <c r="C85" s="253">
        <v>98</v>
      </c>
      <c r="D85" s="253">
        <v>668</v>
      </c>
      <c r="E85" s="582">
        <v>223</v>
      </c>
      <c r="F85" s="253">
        <v>366</v>
      </c>
      <c r="G85" s="582">
        <v>655</v>
      </c>
      <c r="H85" s="582">
        <v>527</v>
      </c>
      <c r="I85" s="253">
        <v>407</v>
      </c>
      <c r="J85" s="254">
        <v>1093</v>
      </c>
      <c r="K85" s="583">
        <v>4287</v>
      </c>
      <c r="L85" s="173">
        <f t="shared" si="1"/>
        <v>0</v>
      </c>
    </row>
    <row r="86" spans="1:12" x14ac:dyDescent="0.25">
      <c r="A86" s="450">
        <v>1910</v>
      </c>
      <c r="B86" s="234">
        <v>250</v>
      </c>
      <c r="C86" s="234">
        <v>101</v>
      </c>
      <c r="D86" s="234">
        <v>680</v>
      </c>
      <c r="E86" s="240">
        <v>224</v>
      </c>
      <c r="F86" s="234">
        <v>371</v>
      </c>
      <c r="G86" s="240">
        <v>651</v>
      </c>
      <c r="H86" s="240">
        <v>533</v>
      </c>
      <c r="I86" s="234">
        <v>413</v>
      </c>
      <c r="J86" s="237">
        <v>1101</v>
      </c>
      <c r="K86" s="584">
        <v>4324</v>
      </c>
      <c r="L86" s="173">
        <f t="shared" si="1"/>
        <v>0</v>
      </c>
    </row>
    <row r="87" spans="1:12" x14ac:dyDescent="0.25">
      <c r="A87" s="451">
        <v>1911</v>
      </c>
      <c r="B87" s="253">
        <v>249</v>
      </c>
      <c r="C87" s="253">
        <v>105</v>
      </c>
      <c r="D87" s="253">
        <v>690</v>
      </c>
      <c r="E87" s="582">
        <v>225</v>
      </c>
      <c r="F87" s="253">
        <v>377</v>
      </c>
      <c r="G87" s="582">
        <v>648</v>
      </c>
      <c r="H87" s="582">
        <v>542</v>
      </c>
      <c r="I87" s="253">
        <v>418</v>
      </c>
      <c r="J87" s="254">
        <v>1103</v>
      </c>
      <c r="K87" s="583">
        <v>4357</v>
      </c>
      <c r="L87" s="173">
        <f t="shared" si="1"/>
        <v>0</v>
      </c>
    </row>
    <row r="88" spans="1:12" x14ac:dyDescent="0.25">
      <c r="A88" s="451">
        <v>1912</v>
      </c>
      <c r="B88" s="253">
        <v>249</v>
      </c>
      <c r="C88" s="253">
        <v>107</v>
      </c>
      <c r="D88" s="253">
        <v>702</v>
      </c>
      <c r="E88" s="582">
        <v>225</v>
      </c>
      <c r="F88" s="253">
        <v>384</v>
      </c>
      <c r="G88" s="582">
        <v>645</v>
      </c>
      <c r="H88" s="582">
        <v>550</v>
      </c>
      <c r="I88" s="253">
        <v>423</v>
      </c>
      <c r="J88" s="254">
        <v>1102</v>
      </c>
      <c r="K88" s="583">
        <v>4387</v>
      </c>
      <c r="L88" s="173">
        <f t="shared" si="1"/>
        <v>0</v>
      </c>
    </row>
    <row r="89" spans="1:12" x14ac:dyDescent="0.25">
      <c r="A89" s="451">
        <v>1913</v>
      </c>
      <c r="B89" s="253">
        <v>248</v>
      </c>
      <c r="C89" s="253">
        <v>113</v>
      </c>
      <c r="D89" s="253">
        <v>715</v>
      </c>
      <c r="E89" s="582">
        <v>227</v>
      </c>
      <c r="F89" s="253">
        <v>390</v>
      </c>
      <c r="G89" s="582">
        <v>646</v>
      </c>
      <c r="H89" s="582">
        <v>563</v>
      </c>
      <c r="I89" s="253">
        <v>428</v>
      </c>
      <c r="J89" s="254">
        <v>1099</v>
      </c>
      <c r="K89" s="583">
        <v>4429</v>
      </c>
      <c r="L89" s="173">
        <f t="shared" si="1"/>
        <v>0</v>
      </c>
    </row>
    <row r="90" spans="1:12" x14ac:dyDescent="0.25">
      <c r="A90" s="451">
        <v>1914</v>
      </c>
      <c r="B90" s="253">
        <v>247</v>
      </c>
      <c r="C90" s="253">
        <v>113</v>
      </c>
      <c r="D90" s="253">
        <v>745</v>
      </c>
      <c r="E90" s="582">
        <v>228</v>
      </c>
      <c r="F90" s="253">
        <v>393</v>
      </c>
      <c r="G90" s="582">
        <v>645</v>
      </c>
      <c r="H90" s="585">
        <v>573</v>
      </c>
      <c r="I90" s="253">
        <v>433</v>
      </c>
      <c r="J90" s="254">
        <v>1094</v>
      </c>
      <c r="K90" s="583">
        <v>4471</v>
      </c>
      <c r="L90" s="173">
        <f t="shared" si="1"/>
        <v>0</v>
      </c>
    </row>
    <row r="91" spans="1:12" x14ac:dyDescent="0.25">
      <c r="A91" s="451">
        <v>1915</v>
      </c>
      <c r="B91" s="253">
        <v>245</v>
      </c>
      <c r="C91" s="253">
        <v>110</v>
      </c>
      <c r="D91" s="253">
        <v>776</v>
      </c>
      <c r="E91" s="582">
        <v>227</v>
      </c>
      <c r="F91" s="253">
        <v>394</v>
      </c>
      <c r="G91" s="582">
        <v>640</v>
      </c>
      <c r="H91" s="582">
        <v>564</v>
      </c>
      <c r="I91" s="253">
        <v>431</v>
      </c>
      <c r="J91" s="254">
        <v>1084</v>
      </c>
      <c r="K91" s="583">
        <v>4471</v>
      </c>
      <c r="L91" s="173">
        <f t="shared" si="1"/>
        <v>0</v>
      </c>
    </row>
    <row r="92" spans="1:12" x14ac:dyDescent="0.25">
      <c r="A92" s="451">
        <v>1916</v>
      </c>
      <c r="B92" s="253">
        <v>242</v>
      </c>
      <c r="C92" s="253">
        <v>108</v>
      </c>
      <c r="D92" s="253">
        <v>797</v>
      </c>
      <c r="E92" s="582">
        <v>223</v>
      </c>
      <c r="F92" s="253">
        <v>389</v>
      </c>
      <c r="G92" s="582">
        <v>632</v>
      </c>
      <c r="H92" s="582">
        <v>548</v>
      </c>
      <c r="I92" s="253">
        <v>426</v>
      </c>
      <c r="J92" s="254">
        <v>1070</v>
      </c>
      <c r="K92" s="583">
        <v>4435</v>
      </c>
      <c r="L92" s="173">
        <f t="shared" si="1"/>
        <v>0</v>
      </c>
    </row>
    <row r="93" spans="1:12" x14ac:dyDescent="0.25">
      <c r="A93" s="451">
        <v>1917</v>
      </c>
      <c r="B93" s="253">
        <v>239</v>
      </c>
      <c r="C93" s="253">
        <v>106</v>
      </c>
      <c r="D93" s="253">
        <v>817</v>
      </c>
      <c r="E93" s="582">
        <v>219</v>
      </c>
      <c r="F93" s="253">
        <v>382</v>
      </c>
      <c r="G93" s="582">
        <v>623</v>
      </c>
      <c r="H93" s="582">
        <v>515</v>
      </c>
      <c r="I93" s="253">
        <v>421</v>
      </c>
      <c r="J93" s="254">
        <v>1053</v>
      </c>
      <c r="K93" s="583">
        <v>4375</v>
      </c>
      <c r="L93" s="173">
        <f t="shared" si="1"/>
        <v>0</v>
      </c>
    </row>
    <row r="94" spans="1:12" x14ac:dyDescent="0.25">
      <c r="A94" s="451">
        <v>1918</v>
      </c>
      <c r="B94" s="253">
        <v>235</v>
      </c>
      <c r="C94" s="253">
        <v>105</v>
      </c>
      <c r="D94" s="253">
        <v>856</v>
      </c>
      <c r="E94" s="582">
        <v>216</v>
      </c>
      <c r="F94" s="253">
        <v>377</v>
      </c>
      <c r="G94" s="582">
        <v>614</v>
      </c>
      <c r="H94" s="585">
        <v>507</v>
      </c>
      <c r="I94" s="253">
        <v>415</v>
      </c>
      <c r="J94" s="254">
        <v>1035</v>
      </c>
      <c r="K94" s="583">
        <v>4360</v>
      </c>
      <c r="L94" s="173">
        <f t="shared" si="1"/>
        <v>0</v>
      </c>
    </row>
    <row r="95" spans="1:12" x14ac:dyDescent="0.25">
      <c r="A95" s="451">
        <v>1919</v>
      </c>
      <c r="B95" s="253">
        <v>232</v>
      </c>
      <c r="C95" s="253">
        <v>103</v>
      </c>
      <c r="D95" s="253">
        <v>902</v>
      </c>
      <c r="E95" s="582">
        <v>218</v>
      </c>
      <c r="F95" s="253">
        <v>387</v>
      </c>
      <c r="G95" s="582">
        <v>606</v>
      </c>
      <c r="H95" s="582">
        <v>527</v>
      </c>
      <c r="I95" s="253">
        <v>411</v>
      </c>
      <c r="J95" s="254">
        <v>1018</v>
      </c>
      <c r="K95" s="583">
        <v>4404</v>
      </c>
      <c r="L95" s="173">
        <f t="shared" si="1"/>
        <v>0</v>
      </c>
    </row>
    <row r="96" spans="1:12" ht="16.5" thickBot="1" x14ac:dyDescent="0.3">
      <c r="A96" s="462">
        <v>1920</v>
      </c>
      <c r="B96" s="76">
        <v>229</v>
      </c>
      <c r="C96" s="76">
        <v>102</v>
      </c>
      <c r="D96" s="76">
        <v>953</v>
      </c>
      <c r="E96" s="76">
        <v>225</v>
      </c>
      <c r="F96" s="76">
        <v>407</v>
      </c>
      <c r="G96" s="76">
        <v>600</v>
      </c>
      <c r="H96" s="76">
        <v>541</v>
      </c>
      <c r="I96" s="76">
        <v>410</v>
      </c>
      <c r="J96" s="76">
        <v>1008</v>
      </c>
      <c r="K96" s="76">
        <v>4475</v>
      </c>
      <c r="L96" s="173">
        <f t="shared" si="1"/>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95"/>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7" defaultRowHeight="15.75" x14ac:dyDescent="0.25"/>
  <cols>
    <col min="1" max="1" width="16.5703125" style="216" customWidth="1"/>
    <col min="2" max="3" width="17" style="588"/>
    <col min="4" max="16384" width="17" style="137"/>
  </cols>
  <sheetData>
    <row r="1" spans="1:11" ht="18.75" x14ac:dyDescent="0.25">
      <c r="A1" s="69" t="s">
        <v>169</v>
      </c>
      <c r="B1" s="464" t="s">
        <v>185</v>
      </c>
    </row>
    <row r="2" spans="1:11" ht="18.75" x14ac:dyDescent="0.25">
      <c r="B2" s="465"/>
    </row>
    <row r="3" spans="1:11" x14ac:dyDescent="0.25">
      <c r="A3" s="568"/>
    </row>
    <row r="4" spans="1:11" ht="16.5" thickBot="1" x14ac:dyDescent="0.3"/>
    <row r="5" spans="1:11" ht="63" x14ac:dyDescent="0.25">
      <c r="A5" s="589"/>
      <c r="B5" s="590" t="s">
        <v>134</v>
      </c>
      <c r="C5" s="590" t="s">
        <v>138</v>
      </c>
      <c r="D5" s="590" t="s">
        <v>72</v>
      </c>
      <c r="E5" s="590" t="s">
        <v>139</v>
      </c>
      <c r="F5" s="590" t="s">
        <v>74</v>
      </c>
      <c r="G5" s="590" t="s">
        <v>140</v>
      </c>
      <c r="H5" s="590" t="s">
        <v>141</v>
      </c>
      <c r="I5" s="590" t="s">
        <v>142</v>
      </c>
    </row>
    <row r="6" spans="1:11" ht="16.5" thickBot="1" x14ac:dyDescent="0.3">
      <c r="A6" s="591"/>
      <c r="B6" s="571">
        <v>-1</v>
      </c>
      <c r="C6" s="571">
        <v>-2</v>
      </c>
      <c r="D6" s="571">
        <v>-3</v>
      </c>
      <c r="E6" s="571">
        <v>-4</v>
      </c>
      <c r="F6" s="571">
        <v>-5</v>
      </c>
      <c r="G6" s="571">
        <v>-7</v>
      </c>
      <c r="H6" s="571">
        <v>-8</v>
      </c>
      <c r="I6" s="571">
        <v>-9</v>
      </c>
    </row>
    <row r="7" spans="1:11" x14ac:dyDescent="0.25">
      <c r="A7" s="411" t="s">
        <v>25</v>
      </c>
      <c r="B7" s="480"/>
      <c r="C7" s="592"/>
      <c r="D7" s="592"/>
      <c r="E7" s="592"/>
      <c r="F7" s="411"/>
      <c r="G7" s="411"/>
      <c r="H7" s="411"/>
      <c r="I7" s="411"/>
    </row>
    <row r="8" spans="1:11" x14ac:dyDescent="0.25">
      <c r="A8" s="411">
        <v>1760</v>
      </c>
      <c r="B8" s="217">
        <v>82</v>
      </c>
      <c r="C8" s="217">
        <v>32</v>
      </c>
      <c r="D8" s="217">
        <v>107</v>
      </c>
      <c r="E8" s="217">
        <v>221</v>
      </c>
      <c r="F8" s="217">
        <v>18</v>
      </c>
      <c r="G8" s="217">
        <v>3</v>
      </c>
      <c r="H8" s="217">
        <v>6</v>
      </c>
      <c r="I8" s="217">
        <v>248</v>
      </c>
      <c r="J8" s="137">
        <f>I8-H8-G8-F8-E8</f>
        <v>0</v>
      </c>
      <c r="K8" s="137">
        <f>E8-D8-C8-B8</f>
        <v>0</v>
      </c>
    </row>
    <row r="9" spans="1:11" x14ac:dyDescent="0.25">
      <c r="A9" s="190">
        <v>1770</v>
      </c>
      <c r="B9" s="167">
        <v>83</v>
      </c>
      <c r="C9" s="167">
        <v>33</v>
      </c>
      <c r="D9" s="191">
        <v>113</v>
      </c>
      <c r="E9" s="183">
        <v>229</v>
      </c>
      <c r="F9" s="183">
        <v>19</v>
      </c>
      <c r="G9" s="183">
        <v>3</v>
      </c>
      <c r="H9" s="183">
        <v>6</v>
      </c>
      <c r="I9" s="183">
        <v>257</v>
      </c>
      <c r="J9" s="137">
        <f t="shared" ref="J9:J72" si="0">I9-H9-G9-F9-E9</f>
        <v>0</v>
      </c>
      <c r="K9" s="137">
        <f t="shared" ref="K9:K72" si="1">E9-D9-C9-B9</f>
        <v>0</v>
      </c>
    </row>
    <row r="10" spans="1:11" x14ac:dyDescent="0.25">
      <c r="A10" s="190">
        <v>1780</v>
      </c>
      <c r="B10" s="167">
        <v>90</v>
      </c>
      <c r="C10" s="167">
        <v>35</v>
      </c>
      <c r="D10" s="191">
        <v>123</v>
      </c>
      <c r="E10" s="274">
        <v>248</v>
      </c>
      <c r="F10" s="183">
        <v>22</v>
      </c>
      <c r="G10" s="183">
        <v>4</v>
      </c>
      <c r="H10" s="183">
        <v>7</v>
      </c>
      <c r="I10" s="183">
        <v>281</v>
      </c>
      <c r="J10" s="137">
        <f t="shared" si="0"/>
        <v>0</v>
      </c>
      <c r="K10" s="137">
        <f t="shared" si="1"/>
        <v>0</v>
      </c>
    </row>
    <row r="11" spans="1:11" x14ac:dyDescent="0.25">
      <c r="A11" s="190">
        <v>1790</v>
      </c>
      <c r="B11" s="167">
        <v>97</v>
      </c>
      <c r="C11" s="167">
        <v>40</v>
      </c>
      <c r="D11" s="191">
        <v>138</v>
      </c>
      <c r="E11" s="274">
        <v>275</v>
      </c>
      <c r="F11" s="183">
        <v>27</v>
      </c>
      <c r="G11" s="183">
        <v>4</v>
      </c>
      <c r="H11" s="183">
        <v>9</v>
      </c>
      <c r="I11" s="183">
        <v>315</v>
      </c>
      <c r="J11" s="137">
        <f t="shared" si="0"/>
        <v>0</v>
      </c>
      <c r="K11" s="137">
        <f t="shared" si="1"/>
        <v>0</v>
      </c>
    </row>
    <row r="12" spans="1:11" x14ac:dyDescent="0.25">
      <c r="A12" s="190">
        <v>1880</v>
      </c>
      <c r="B12" s="167">
        <v>107</v>
      </c>
      <c r="C12" s="167">
        <v>46</v>
      </c>
      <c r="D12" s="191">
        <v>163</v>
      </c>
      <c r="E12" s="183">
        <v>316</v>
      </c>
      <c r="F12" s="183">
        <v>32</v>
      </c>
      <c r="G12" s="171">
        <v>5</v>
      </c>
      <c r="H12" s="183">
        <v>11</v>
      </c>
      <c r="I12" s="183">
        <v>364</v>
      </c>
      <c r="J12" s="137">
        <f t="shared" si="0"/>
        <v>0</v>
      </c>
      <c r="K12" s="137">
        <f t="shared" si="1"/>
        <v>0</v>
      </c>
    </row>
    <row r="13" spans="1:11" x14ac:dyDescent="0.25">
      <c r="A13" s="190">
        <v>1810</v>
      </c>
      <c r="B13" s="167">
        <v>125</v>
      </c>
      <c r="C13" s="167">
        <v>55</v>
      </c>
      <c r="D13" s="191">
        <v>187</v>
      </c>
      <c r="E13" s="183">
        <v>367</v>
      </c>
      <c r="F13" s="183">
        <v>39</v>
      </c>
      <c r="G13" s="171">
        <v>5</v>
      </c>
      <c r="H13" s="183">
        <v>11</v>
      </c>
      <c r="I13" s="183">
        <v>422</v>
      </c>
      <c r="J13" s="137">
        <f t="shared" si="0"/>
        <v>0</v>
      </c>
      <c r="K13" s="137">
        <f t="shared" si="1"/>
        <v>0</v>
      </c>
    </row>
    <row r="14" spans="1:11" x14ac:dyDescent="0.25">
      <c r="A14" s="190">
        <v>1820</v>
      </c>
      <c r="B14" s="167">
        <v>153</v>
      </c>
      <c r="C14" s="167">
        <v>69</v>
      </c>
      <c r="D14" s="191">
        <v>210</v>
      </c>
      <c r="E14" s="191">
        <v>432</v>
      </c>
      <c r="F14" s="191">
        <v>47</v>
      </c>
      <c r="G14" s="191">
        <v>6</v>
      </c>
      <c r="H14" s="191">
        <v>12</v>
      </c>
      <c r="I14" s="191">
        <v>497</v>
      </c>
      <c r="J14" s="137">
        <f t="shared" si="0"/>
        <v>0</v>
      </c>
      <c r="K14" s="137">
        <f t="shared" si="1"/>
        <v>0</v>
      </c>
    </row>
    <row r="15" spans="1:11" x14ac:dyDescent="0.25">
      <c r="A15" s="190">
        <v>1830</v>
      </c>
      <c r="B15" s="167">
        <v>197</v>
      </c>
      <c r="C15" s="167">
        <v>94</v>
      </c>
      <c r="D15" s="191">
        <v>232</v>
      </c>
      <c r="E15" s="183">
        <v>523</v>
      </c>
      <c r="F15" s="183">
        <v>67</v>
      </c>
      <c r="G15" s="183">
        <v>6</v>
      </c>
      <c r="H15" s="183">
        <v>13</v>
      </c>
      <c r="I15" s="183">
        <v>609</v>
      </c>
      <c r="J15" s="137">
        <f t="shared" si="0"/>
        <v>0</v>
      </c>
      <c r="K15" s="137">
        <f t="shared" si="1"/>
        <v>0</v>
      </c>
    </row>
    <row r="16" spans="1:11" x14ac:dyDescent="0.25">
      <c r="A16" s="190">
        <v>1840</v>
      </c>
      <c r="B16" s="167">
        <v>249</v>
      </c>
      <c r="C16" s="167">
        <v>127</v>
      </c>
      <c r="D16" s="191">
        <v>289</v>
      </c>
      <c r="E16" s="183">
        <v>665</v>
      </c>
      <c r="F16" s="183">
        <v>96</v>
      </c>
      <c r="G16" s="183">
        <v>9</v>
      </c>
      <c r="H16" s="183">
        <v>19</v>
      </c>
      <c r="I16" s="183">
        <v>789</v>
      </c>
      <c r="J16" s="137">
        <f t="shared" si="0"/>
        <v>0</v>
      </c>
      <c r="K16" s="137">
        <f t="shared" si="1"/>
        <v>0</v>
      </c>
    </row>
    <row r="17" spans="1:11" x14ac:dyDescent="0.25">
      <c r="A17" s="190">
        <v>1850</v>
      </c>
      <c r="B17" s="167">
        <v>271</v>
      </c>
      <c r="C17" s="167">
        <v>152</v>
      </c>
      <c r="D17" s="191">
        <v>437</v>
      </c>
      <c r="E17" s="183">
        <v>860</v>
      </c>
      <c r="F17" s="183">
        <v>131</v>
      </c>
      <c r="G17" s="183">
        <v>22</v>
      </c>
      <c r="H17" s="183">
        <v>24</v>
      </c>
      <c r="I17" s="183">
        <v>1037</v>
      </c>
      <c r="J17" s="137">
        <f t="shared" si="0"/>
        <v>0</v>
      </c>
      <c r="K17" s="137">
        <f t="shared" si="1"/>
        <v>0</v>
      </c>
    </row>
    <row r="18" spans="1:11" x14ac:dyDescent="0.25">
      <c r="A18" s="190">
        <v>1860</v>
      </c>
      <c r="B18" s="167">
        <v>307</v>
      </c>
      <c r="C18" s="167">
        <v>174</v>
      </c>
      <c r="D18" s="191">
        <v>539</v>
      </c>
      <c r="E18" s="191">
        <v>1020</v>
      </c>
      <c r="F18" s="191">
        <v>184</v>
      </c>
      <c r="G18" s="191">
        <v>30</v>
      </c>
      <c r="H18" s="191">
        <v>37</v>
      </c>
      <c r="I18" s="191">
        <v>1271</v>
      </c>
      <c r="J18" s="137">
        <f t="shared" si="0"/>
        <v>0</v>
      </c>
      <c r="K18" s="137">
        <f t="shared" si="1"/>
        <v>0</v>
      </c>
    </row>
    <row r="19" spans="1:11" x14ac:dyDescent="0.25">
      <c r="A19" s="429"/>
      <c r="B19" s="268"/>
      <c r="C19" s="268"/>
      <c r="D19" s="268"/>
      <c r="E19" s="268"/>
      <c r="F19" s="268"/>
      <c r="G19" s="268"/>
      <c r="H19" s="268"/>
      <c r="I19" s="268"/>
    </row>
    <row r="20" spans="1:11" x14ac:dyDescent="0.25">
      <c r="A20" s="103" t="s">
        <v>26</v>
      </c>
      <c r="B20" s="103"/>
      <c r="C20" s="103"/>
      <c r="D20" s="312"/>
      <c r="E20" s="103"/>
      <c r="F20" s="103"/>
      <c r="G20" s="312"/>
      <c r="H20" s="103"/>
      <c r="I20" s="103"/>
    </row>
    <row r="21" spans="1:11" x14ac:dyDescent="0.25">
      <c r="A21" s="103">
        <v>1850</v>
      </c>
      <c r="B21" s="167">
        <v>289</v>
      </c>
      <c r="C21" s="167">
        <v>156</v>
      </c>
      <c r="D21" s="171">
        <v>466</v>
      </c>
      <c r="E21" s="167">
        <v>911</v>
      </c>
      <c r="F21" s="167">
        <v>139</v>
      </c>
      <c r="G21" s="171">
        <v>23</v>
      </c>
      <c r="H21" s="167">
        <v>25</v>
      </c>
      <c r="I21" s="167">
        <v>1098</v>
      </c>
      <c r="J21" s="137">
        <f t="shared" si="0"/>
        <v>0</v>
      </c>
      <c r="K21" s="137">
        <f t="shared" si="1"/>
        <v>0</v>
      </c>
    </row>
    <row r="22" spans="1:11" x14ac:dyDescent="0.25">
      <c r="A22" s="190">
        <v>1860</v>
      </c>
      <c r="B22" s="167">
        <v>327</v>
      </c>
      <c r="C22" s="167">
        <v>179</v>
      </c>
      <c r="D22" s="191">
        <v>573</v>
      </c>
      <c r="E22" s="191">
        <v>1079</v>
      </c>
      <c r="F22" s="191">
        <v>194</v>
      </c>
      <c r="G22" s="191">
        <v>31</v>
      </c>
      <c r="H22" s="191">
        <v>37</v>
      </c>
      <c r="I22" s="191">
        <v>1341</v>
      </c>
      <c r="J22" s="137">
        <f t="shared" si="0"/>
        <v>0</v>
      </c>
      <c r="K22" s="137">
        <f t="shared" si="1"/>
        <v>0</v>
      </c>
    </row>
    <row r="23" spans="1:11" x14ac:dyDescent="0.25">
      <c r="A23" s="429"/>
      <c r="B23" s="268"/>
      <c r="C23" s="268"/>
      <c r="D23" s="268"/>
      <c r="E23" s="268"/>
      <c r="F23" s="268"/>
      <c r="G23" s="268"/>
      <c r="H23" s="268"/>
      <c r="I23" s="268"/>
    </row>
    <row r="24" spans="1:11" x14ac:dyDescent="0.25">
      <c r="A24" s="137"/>
      <c r="B24" s="372" t="s">
        <v>85</v>
      </c>
      <c r="C24" s="167"/>
      <c r="D24" s="167"/>
      <c r="E24" s="167"/>
      <c r="F24" s="167"/>
      <c r="G24" s="171"/>
      <c r="H24" s="167"/>
      <c r="I24" s="167"/>
    </row>
    <row r="25" spans="1:11" x14ac:dyDescent="0.25">
      <c r="A25" s="103">
        <v>1850</v>
      </c>
      <c r="B25" s="167">
        <v>324</v>
      </c>
      <c r="C25" s="167">
        <v>175</v>
      </c>
      <c r="D25" s="167">
        <v>553</v>
      </c>
      <c r="E25" s="167">
        <v>1052</v>
      </c>
      <c r="F25" s="167">
        <v>131</v>
      </c>
      <c r="G25" s="171">
        <v>26</v>
      </c>
      <c r="H25" s="167">
        <v>20</v>
      </c>
      <c r="I25" s="167">
        <v>1229</v>
      </c>
      <c r="J25" s="137">
        <f t="shared" si="0"/>
        <v>0</v>
      </c>
      <c r="K25" s="137">
        <f t="shared" si="1"/>
        <v>0</v>
      </c>
    </row>
    <row r="26" spans="1:11" x14ac:dyDescent="0.25">
      <c r="A26" s="190">
        <v>1851</v>
      </c>
      <c r="B26" s="167">
        <v>329</v>
      </c>
      <c r="C26" s="167">
        <v>177</v>
      </c>
      <c r="D26" s="191">
        <v>568</v>
      </c>
      <c r="E26" s="183">
        <v>1074</v>
      </c>
      <c r="F26" s="184">
        <v>135</v>
      </c>
      <c r="G26" s="183">
        <v>28</v>
      </c>
      <c r="H26" s="183">
        <v>21</v>
      </c>
      <c r="I26" s="183">
        <v>1258</v>
      </c>
      <c r="J26" s="137">
        <f t="shared" si="0"/>
        <v>0</v>
      </c>
      <c r="K26" s="137">
        <f t="shared" si="1"/>
        <v>0</v>
      </c>
    </row>
    <row r="27" spans="1:11" x14ac:dyDescent="0.25">
      <c r="A27" s="190">
        <v>1852</v>
      </c>
      <c r="B27" s="167">
        <v>338</v>
      </c>
      <c r="C27" s="167">
        <v>179</v>
      </c>
      <c r="D27" s="191">
        <v>583</v>
      </c>
      <c r="E27" s="183">
        <v>1100</v>
      </c>
      <c r="F27" s="184">
        <v>141</v>
      </c>
      <c r="G27" s="183">
        <v>29</v>
      </c>
      <c r="H27" s="183">
        <v>22</v>
      </c>
      <c r="I27" s="183">
        <v>1292</v>
      </c>
      <c r="J27" s="137">
        <f t="shared" si="0"/>
        <v>0</v>
      </c>
      <c r="K27" s="137">
        <f t="shared" si="1"/>
        <v>0</v>
      </c>
    </row>
    <row r="28" spans="1:11" x14ac:dyDescent="0.25">
      <c r="A28" s="190">
        <v>1853</v>
      </c>
      <c r="B28" s="167">
        <v>347</v>
      </c>
      <c r="C28" s="167">
        <v>182</v>
      </c>
      <c r="D28" s="191">
        <v>594</v>
      </c>
      <c r="E28" s="183">
        <v>1123</v>
      </c>
      <c r="F28" s="184">
        <v>147</v>
      </c>
      <c r="G28" s="183">
        <v>30</v>
      </c>
      <c r="H28" s="183">
        <v>24</v>
      </c>
      <c r="I28" s="183">
        <v>1324</v>
      </c>
      <c r="J28" s="137">
        <f t="shared" si="0"/>
        <v>0</v>
      </c>
      <c r="K28" s="137">
        <f t="shared" si="1"/>
        <v>0</v>
      </c>
    </row>
    <row r="29" spans="1:11" x14ac:dyDescent="0.25">
      <c r="A29" s="190">
        <v>1854</v>
      </c>
      <c r="B29" s="167">
        <v>351</v>
      </c>
      <c r="C29" s="167">
        <v>186</v>
      </c>
      <c r="D29" s="191">
        <v>607</v>
      </c>
      <c r="E29" s="183">
        <v>1144</v>
      </c>
      <c r="F29" s="184">
        <v>155</v>
      </c>
      <c r="G29" s="183">
        <v>32</v>
      </c>
      <c r="H29" s="183">
        <v>26</v>
      </c>
      <c r="I29" s="183">
        <v>1357</v>
      </c>
      <c r="J29" s="137">
        <f t="shared" si="0"/>
        <v>0</v>
      </c>
      <c r="K29" s="137">
        <f t="shared" si="1"/>
        <v>0</v>
      </c>
    </row>
    <row r="30" spans="1:11" x14ac:dyDescent="0.25">
      <c r="A30" s="190">
        <v>1855</v>
      </c>
      <c r="B30" s="167">
        <v>353</v>
      </c>
      <c r="C30" s="167">
        <v>188</v>
      </c>
      <c r="D30" s="191">
        <v>620</v>
      </c>
      <c r="E30" s="183">
        <v>1161</v>
      </c>
      <c r="F30" s="184">
        <v>162</v>
      </c>
      <c r="G30" s="183">
        <v>34</v>
      </c>
      <c r="H30" s="183">
        <v>28</v>
      </c>
      <c r="I30" s="183">
        <v>1385</v>
      </c>
      <c r="J30" s="137">
        <f t="shared" si="0"/>
        <v>0</v>
      </c>
      <c r="K30" s="137">
        <f t="shared" si="1"/>
        <v>0</v>
      </c>
    </row>
    <row r="31" spans="1:11" x14ac:dyDescent="0.25">
      <c r="A31" s="190">
        <v>1856</v>
      </c>
      <c r="B31" s="167">
        <v>356</v>
      </c>
      <c r="C31" s="167">
        <v>191</v>
      </c>
      <c r="D31" s="191">
        <v>630</v>
      </c>
      <c r="E31" s="183">
        <v>1177</v>
      </c>
      <c r="F31" s="184">
        <v>167</v>
      </c>
      <c r="G31" s="183">
        <v>34</v>
      </c>
      <c r="H31" s="183">
        <v>28</v>
      </c>
      <c r="I31" s="183">
        <v>1406</v>
      </c>
      <c r="J31" s="137">
        <f t="shared" si="0"/>
        <v>0</v>
      </c>
      <c r="K31" s="137">
        <f t="shared" si="1"/>
        <v>0</v>
      </c>
    </row>
    <row r="32" spans="1:11" x14ac:dyDescent="0.25">
      <c r="A32" s="190">
        <v>1857</v>
      </c>
      <c r="B32" s="167">
        <v>357</v>
      </c>
      <c r="C32" s="167">
        <v>193</v>
      </c>
      <c r="D32" s="191">
        <v>642</v>
      </c>
      <c r="E32" s="183">
        <v>1192</v>
      </c>
      <c r="F32" s="184">
        <v>170</v>
      </c>
      <c r="G32" s="183">
        <v>35</v>
      </c>
      <c r="H32" s="183">
        <v>30</v>
      </c>
      <c r="I32" s="183">
        <v>1427</v>
      </c>
      <c r="J32" s="137">
        <f t="shared" si="0"/>
        <v>0</v>
      </c>
      <c r="K32" s="137">
        <f t="shared" si="1"/>
        <v>0</v>
      </c>
    </row>
    <row r="33" spans="1:11" x14ac:dyDescent="0.25">
      <c r="A33" s="190">
        <v>1858</v>
      </c>
      <c r="B33" s="167">
        <v>360</v>
      </c>
      <c r="C33" s="167">
        <v>195</v>
      </c>
      <c r="D33" s="191">
        <v>654</v>
      </c>
      <c r="E33" s="183">
        <v>1209</v>
      </c>
      <c r="F33" s="184">
        <v>173</v>
      </c>
      <c r="G33" s="183">
        <v>35</v>
      </c>
      <c r="H33" s="183">
        <v>31</v>
      </c>
      <c r="I33" s="183">
        <v>1448</v>
      </c>
      <c r="J33" s="137">
        <f t="shared" si="0"/>
        <v>0</v>
      </c>
      <c r="K33" s="137">
        <f t="shared" si="1"/>
        <v>0</v>
      </c>
    </row>
    <row r="34" spans="1:11" x14ac:dyDescent="0.25">
      <c r="A34" s="190">
        <v>1859</v>
      </c>
      <c r="B34" s="167">
        <v>363</v>
      </c>
      <c r="C34" s="167">
        <v>198</v>
      </c>
      <c r="D34" s="191">
        <v>669</v>
      </c>
      <c r="E34" s="183">
        <v>1230</v>
      </c>
      <c r="F34" s="184">
        <v>176</v>
      </c>
      <c r="G34" s="183">
        <v>36</v>
      </c>
      <c r="H34" s="183">
        <v>30</v>
      </c>
      <c r="I34" s="183">
        <v>1472</v>
      </c>
      <c r="J34" s="137">
        <f t="shared" si="0"/>
        <v>0</v>
      </c>
      <c r="K34" s="137">
        <f t="shared" si="1"/>
        <v>0</v>
      </c>
    </row>
    <row r="35" spans="1:11" x14ac:dyDescent="0.25">
      <c r="A35" s="190">
        <v>1860</v>
      </c>
      <c r="B35" s="167">
        <v>366</v>
      </c>
      <c r="C35" s="167">
        <v>201</v>
      </c>
      <c r="D35" s="191">
        <v>683</v>
      </c>
      <c r="E35" s="191">
        <v>1250</v>
      </c>
      <c r="F35" s="195">
        <v>182</v>
      </c>
      <c r="G35" s="191">
        <v>37</v>
      </c>
      <c r="H35" s="191">
        <v>30</v>
      </c>
      <c r="I35" s="191">
        <v>1499</v>
      </c>
      <c r="J35" s="137">
        <f t="shared" si="0"/>
        <v>0</v>
      </c>
      <c r="K35" s="137">
        <f t="shared" si="1"/>
        <v>0</v>
      </c>
    </row>
    <row r="36" spans="1:11" x14ac:dyDescent="0.25">
      <c r="A36" s="190">
        <v>1861</v>
      </c>
      <c r="B36" s="167">
        <v>369</v>
      </c>
      <c r="C36" s="167">
        <v>205</v>
      </c>
      <c r="D36" s="191">
        <v>702</v>
      </c>
      <c r="E36" s="183">
        <v>1276</v>
      </c>
      <c r="F36" s="184">
        <v>186</v>
      </c>
      <c r="G36" s="183">
        <v>38</v>
      </c>
      <c r="H36" s="183">
        <v>32</v>
      </c>
      <c r="I36" s="183">
        <v>1532</v>
      </c>
      <c r="J36" s="137">
        <f t="shared" si="0"/>
        <v>0</v>
      </c>
      <c r="K36" s="137">
        <f t="shared" si="1"/>
        <v>0</v>
      </c>
    </row>
    <row r="37" spans="1:11" x14ac:dyDescent="0.25">
      <c r="A37" s="190">
        <v>1862</v>
      </c>
      <c r="B37" s="167">
        <v>375</v>
      </c>
      <c r="C37" s="167">
        <v>208</v>
      </c>
      <c r="D37" s="191">
        <v>720</v>
      </c>
      <c r="E37" s="183">
        <v>1303</v>
      </c>
      <c r="F37" s="184">
        <v>193</v>
      </c>
      <c r="G37" s="183">
        <v>40</v>
      </c>
      <c r="H37" s="183">
        <v>33</v>
      </c>
      <c r="I37" s="183">
        <v>1569</v>
      </c>
      <c r="J37" s="137">
        <f t="shared" si="0"/>
        <v>0</v>
      </c>
      <c r="K37" s="137">
        <f t="shared" si="1"/>
        <v>0</v>
      </c>
    </row>
    <row r="38" spans="1:11" x14ac:dyDescent="0.25">
      <c r="A38" s="190">
        <v>1863</v>
      </c>
      <c r="B38" s="167">
        <v>382</v>
      </c>
      <c r="C38" s="167">
        <v>211</v>
      </c>
      <c r="D38" s="191">
        <v>743</v>
      </c>
      <c r="E38" s="191">
        <v>1336</v>
      </c>
      <c r="F38" s="195">
        <v>200</v>
      </c>
      <c r="G38" s="191">
        <v>41</v>
      </c>
      <c r="H38" s="191">
        <v>36</v>
      </c>
      <c r="I38" s="191">
        <v>1613</v>
      </c>
      <c r="J38" s="137">
        <f t="shared" si="0"/>
        <v>0</v>
      </c>
      <c r="K38" s="137">
        <f t="shared" si="1"/>
        <v>0</v>
      </c>
    </row>
    <row r="39" spans="1:11" x14ac:dyDescent="0.25">
      <c r="A39" s="190">
        <v>1864</v>
      </c>
      <c r="B39" s="167">
        <v>389</v>
      </c>
      <c r="C39" s="167">
        <v>214</v>
      </c>
      <c r="D39" s="191">
        <v>766</v>
      </c>
      <c r="E39" s="183">
        <v>1369</v>
      </c>
      <c r="F39" s="184">
        <v>210</v>
      </c>
      <c r="G39" s="183">
        <v>44</v>
      </c>
      <c r="H39" s="183">
        <v>39</v>
      </c>
      <c r="I39" s="183">
        <v>1662</v>
      </c>
      <c r="J39" s="137">
        <f t="shared" si="0"/>
        <v>0</v>
      </c>
      <c r="K39" s="137">
        <f t="shared" si="1"/>
        <v>0</v>
      </c>
    </row>
    <row r="40" spans="1:11" x14ac:dyDescent="0.25">
      <c r="A40" s="190">
        <v>1865</v>
      </c>
      <c r="B40" s="167">
        <v>394</v>
      </c>
      <c r="C40" s="167">
        <v>217</v>
      </c>
      <c r="D40" s="191">
        <v>794</v>
      </c>
      <c r="E40" s="191">
        <v>1405</v>
      </c>
      <c r="F40" s="195">
        <v>220</v>
      </c>
      <c r="G40" s="191">
        <v>47</v>
      </c>
      <c r="H40" s="191">
        <v>42</v>
      </c>
      <c r="I40" s="191">
        <v>1714</v>
      </c>
      <c r="J40" s="137">
        <f t="shared" si="0"/>
        <v>0</v>
      </c>
      <c r="K40" s="137">
        <f t="shared" si="1"/>
        <v>0</v>
      </c>
    </row>
    <row r="41" spans="1:11" x14ac:dyDescent="0.25">
      <c r="A41" s="190">
        <v>1866</v>
      </c>
      <c r="B41" s="167">
        <v>401</v>
      </c>
      <c r="C41" s="167">
        <v>220</v>
      </c>
      <c r="D41" s="191">
        <v>819</v>
      </c>
      <c r="E41" s="191">
        <v>1440</v>
      </c>
      <c r="F41" s="195">
        <v>228</v>
      </c>
      <c r="G41" s="191">
        <v>50</v>
      </c>
      <c r="H41" s="191">
        <v>42</v>
      </c>
      <c r="I41" s="191">
        <v>1760</v>
      </c>
      <c r="J41" s="137">
        <f t="shared" si="0"/>
        <v>0</v>
      </c>
      <c r="K41" s="137">
        <f t="shared" si="1"/>
        <v>0</v>
      </c>
    </row>
    <row r="42" spans="1:11" x14ac:dyDescent="0.25">
      <c r="A42" s="190">
        <v>1867</v>
      </c>
      <c r="B42" s="167">
        <v>410</v>
      </c>
      <c r="C42" s="167">
        <v>223</v>
      </c>
      <c r="D42" s="191">
        <v>837</v>
      </c>
      <c r="E42" s="183">
        <v>1470</v>
      </c>
      <c r="F42" s="184">
        <v>235</v>
      </c>
      <c r="G42" s="183">
        <v>52</v>
      </c>
      <c r="H42" s="183">
        <v>41</v>
      </c>
      <c r="I42" s="183">
        <v>1798</v>
      </c>
      <c r="J42" s="137">
        <f t="shared" si="0"/>
        <v>0</v>
      </c>
      <c r="K42" s="137">
        <f t="shared" si="1"/>
        <v>0</v>
      </c>
    </row>
    <row r="43" spans="1:11" x14ac:dyDescent="0.25">
      <c r="A43" s="190">
        <v>1868</v>
      </c>
      <c r="B43" s="167">
        <v>420</v>
      </c>
      <c r="C43" s="167">
        <v>228</v>
      </c>
      <c r="D43" s="191">
        <v>851</v>
      </c>
      <c r="E43" s="191">
        <v>1499</v>
      </c>
      <c r="F43" s="195">
        <v>240</v>
      </c>
      <c r="G43" s="191">
        <v>52</v>
      </c>
      <c r="H43" s="191">
        <v>41</v>
      </c>
      <c r="I43" s="191">
        <v>1832</v>
      </c>
      <c r="J43" s="137">
        <f t="shared" si="0"/>
        <v>0</v>
      </c>
      <c r="K43" s="137">
        <f t="shared" si="1"/>
        <v>0</v>
      </c>
    </row>
    <row r="44" spans="1:11" x14ac:dyDescent="0.25">
      <c r="A44" s="190">
        <v>1869</v>
      </c>
      <c r="B44" s="167">
        <v>432</v>
      </c>
      <c r="C44" s="167">
        <v>233</v>
      </c>
      <c r="D44" s="191">
        <v>862</v>
      </c>
      <c r="E44" s="183">
        <v>1527</v>
      </c>
      <c r="F44" s="184">
        <v>245</v>
      </c>
      <c r="G44" s="183">
        <v>52</v>
      </c>
      <c r="H44" s="183">
        <v>41</v>
      </c>
      <c r="I44" s="183">
        <v>1865</v>
      </c>
      <c r="J44" s="137">
        <f t="shared" si="0"/>
        <v>0</v>
      </c>
      <c r="K44" s="137">
        <f t="shared" si="1"/>
        <v>0</v>
      </c>
    </row>
    <row r="45" spans="1:11" x14ac:dyDescent="0.25">
      <c r="A45" s="190">
        <v>1870</v>
      </c>
      <c r="B45" s="167">
        <v>446</v>
      </c>
      <c r="C45" s="167">
        <v>240</v>
      </c>
      <c r="D45" s="191">
        <v>873</v>
      </c>
      <c r="E45" s="191">
        <v>1559</v>
      </c>
      <c r="F45" s="195">
        <v>251</v>
      </c>
      <c r="G45" s="191">
        <v>53</v>
      </c>
      <c r="H45" s="191">
        <v>42</v>
      </c>
      <c r="I45" s="191">
        <v>1905</v>
      </c>
      <c r="J45" s="137">
        <f t="shared" si="0"/>
        <v>0</v>
      </c>
      <c r="K45" s="137">
        <f t="shared" si="1"/>
        <v>0</v>
      </c>
    </row>
    <row r="46" spans="1:11" x14ac:dyDescent="0.25">
      <c r="A46" s="190">
        <v>1871</v>
      </c>
      <c r="B46" s="167">
        <v>459</v>
      </c>
      <c r="C46" s="167">
        <v>248</v>
      </c>
      <c r="D46" s="191">
        <v>888</v>
      </c>
      <c r="E46" s="183">
        <v>1595</v>
      </c>
      <c r="F46" s="184">
        <v>258</v>
      </c>
      <c r="G46" s="183">
        <v>55</v>
      </c>
      <c r="H46" s="183">
        <v>45</v>
      </c>
      <c r="I46" s="183">
        <v>1953</v>
      </c>
      <c r="J46" s="137">
        <f t="shared" si="0"/>
        <v>0</v>
      </c>
      <c r="K46" s="137">
        <f t="shared" si="1"/>
        <v>0</v>
      </c>
    </row>
    <row r="47" spans="1:11" x14ac:dyDescent="0.25">
      <c r="A47" s="190">
        <v>1872</v>
      </c>
      <c r="B47" s="167">
        <v>474</v>
      </c>
      <c r="C47" s="167">
        <v>256</v>
      </c>
      <c r="D47" s="191">
        <v>905</v>
      </c>
      <c r="E47" s="183">
        <v>1635</v>
      </c>
      <c r="F47" s="184">
        <v>266</v>
      </c>
      <c r="G47" s="183">
        <v>57</v>
      </c>
      <c r="H47" s="183">
        <v>47</v>
      </c>
      <c r="I47" s="187">
        <v>2005</v>
      </c>
      <c r="J47" s="137">
        <f t="shared" si="0"/>
        <v>0</v>
      </c>
      <c r="K47" s="137">
        <f t="shared" si="1"/>
        <v>0</v>
      </c>
    </row>
    <row r="48" spans="1:11" x14ac:dyDescent="0.25">
      <c r="A48" s="190">
        <v>1873</v>
      </c>
      <c r="B48" s="167">
        <v>488</v>
      </c>
      <c r="C48" s="167">
        <v>264</v>
      </c>
      <c r="D48" s="191">
        <v>922</v>
      </c>
      <c r="E48" s="183">
        <v>1674</v>
      </c>
      <c r="F48" s="184">
        <v>271</v>
      </c>
      <c r="G48" s="183">
        <v>59</v>
      </c>
      <c r="H48" s="183">
        <v>50</v>
      </c>
      <c r="I48" s="187">
        <v>2054</v>
      </c>
      <c r="J48" s="137">
        <f t="shared" si="0"/>
        <v>0</v>
      </c>
      <c r="K48" s="137">
        <f t="shared" si="1"/>
        <v>0</v>
      </c>
    </row>
    <row r="49" spans="1:11" x14ac:dyDescent="0.25">
      <c r="A49" s="190">
        <v>1874</v>
      </c>
      <c r="B49" s="215">
        <v>504</v>
      </c>
      <c r="C49" s="167">
        <v>274</v>
      </c>
      <c r="D49" s="191">
        <v>945</v>
      </c>
      <c r="E49" s="183">
        <v>1723</v>
      </c>
      <c r="F49" s="184">
        <v>278</v>
      </c>
      <c r="G49" s="183">
        <v>61</v>
      </c>
      <c r="H49" s="183">
        <v>53</v>
      </c>
      <c r="I49" s="187">
        <v>2115</v>
      </c>
      <c r="J49" s="137">
        <f t="shared" si="0"/>
        <v>0</v>
      </c>
      <c r="K49" s="137">
        <f t="shared" si="1"/>
        <v>0</v>
      </c>
    </row>
    <row r="50" spans="1:11" x14ac:dyDescent="0.25">
      <c r="A50" s="429">
        <v>1875</v>
      </c>
      <c r="B50" s="268">
        <v>526</v>
      </c>
      <c r="C50" s="268">
        <v>284</v>
      </c>
      <c r="D50" s="268">
        <v>968</v>
      </c>
      <c r="E50" s="252">
        <v>1778</v>
      </c>
      <c r="F50" s="252">
        <v>287</v>
      </c>
      <c r="G50" s="252">
        <v>64</v>
      </c>
      <c r="H50" s="252">
        <v>54</v>
      </c>
      <c r="I50" s="252">
        <v>2183</v>
      </c>
      <c r="J50" s="137">
        <f t="shared" si="0"/>
        <v>0</v>
      </c>
      <c r="K50" s="137">
        <f t="shared" si="1"/>
        <v>0</v>
      </c>
    </row>
    <row r="51" spans="1:11" x14ac:dyDescent="0.25">
      <c r="A51" s="347">
        <v>1876</v>
      </c>
      <c r="B51" s="268">
        <v>553</v>
      </c>
      <c r="C51" s="268">
        <v>293</v>
      </c>
      <c r="D51" s="252">
        <v>992</v>
      </c>
      <c r="E51" s="252">
        <v>1838</v>
      </c>
      <c r="F51" s="252">
        <v>299</v>
      </c>
      <c r="G51" s="252">
        <v>65</v>
      </c>
      <c r="H51" s="252">
        <v>54</v>
      </c>
      <c r="I51" s="252">
        <v>2256</v>
      </c>
      <c r="J51" s="137">
        <f t="shared" si="0"/>
        <v>0</v>
      </c>
      <c r="K51" s="137">
        <f t="shared" si="1"/>
        <v>0</v>
      </c>
    </row>
    <row r="52" spans="1:11" x14ac:dyDescent="0.25">
      <c r="A52" s="357">
        <v>1877</v>
      </c>
      <c r="B52" s="593">
        <v>577</v>
      </c>
      <c r="C52" s="594">
        <v>302</v>
      </c>
      <c r="D52" s="366">
        <v>1016</v>
      </c>
      <c r="E52" s="366">
        <v>1895</v>
      </c>
      <c r="F52" s="366">
        <v>310</v>
      </c>
      <c r="G52" s="366">
        <v>66</v>
      </c>
      <c r="H52" s="366">
        <v>56</v>
      </c>
      <c r="I52" s="366">
        <v>2327</v>
      </c>
      <c r="J52" s="137">
        <f t="shared" si="0"/>
        <v>0</v>
      </c>
      <c r="K52" s="137">
        <f t="shared" si="1"/>
        <v>0</v>
      </c>
    </row>
    <row r="53" spans="1:11" x14ac:dyDescent="0.25">
      <c r="A53" s="357">
        <v>1878</v>
      </c>
      <c r="B53" s="593">
        <v>596</v>
      </c>
      <c r="C53" s="594">
        <v>309</v>
      </c>
      <c r="D53" s="366">
        <v>1041</v>
      </c>
      <c r="E53" s="366">
        <v>1946</v>
      </c>
      <c r="F53" s="366">
        <v>317</v>
      </c>
      <c r="G53" s="366">
        <v>66</v>
      </c>
      <c r="H53" s="366">
        <v>58</v>
      </c>
      <c r="I53" s="366">
        <v>2387</v>
      </c>
      <c r="J53" s="137">
        <f t="shared" si="0"/>
        <v>0</v>
      </c>
      <c r="K53" s="137">
        <f t="shared" si="1"/>
        <v>0</v>
      </c>
    </row>
    <row r="54" spans="1:11" x14ac:dyDescent="0.25">
      <c r="A54" s="357">
        <v>1879</v>
      </c>
      <c r="B54" s="593">
        <v>610</v>
      </c>
      <c r="C54" s="594">
        <v>314</v>
      </c>
      <c r="D54" s="366">
        <v>1063</v>
      </c>
      <c r="E54" s="366">
        <v>1987</v>
      </c>
      <c r="F54" s="366">
        <v>323</v>
      </c>
      <c r="G54" s="366">
        <v>66</v>
      </c>
      <c r="H54" s="366">
        <v>60</v>
      </c>
      <c r="I54" s="366">
        <v>2436</v>
      </c>
      <c r="J54" s="137">
        <f t="shared" si="0"/>
        <v>0</v>
      </c>
      <c r="K54" s="137">
        <f t="shared" si="1"/>
        <v>0</v>
      </c>
    </row>
    <row r="55" spans="1:11" x14ac:dyDescent="0.25">
      <c r="A55" s="375">
        <v>1880</v>
      </c>
      <c r="B55" s="377">
        <v>623</v>
      </c>
      <c r="C55" s="595">
        <v>318</v>
      </c>
      <c r="D55" s="377">
        <v>1083</v>
      </c>
      <c r="E55" s="377">
        <v>2024</v>
      </c>
      <c r="F55" s="377">
        <v>326</v>
      </c>
      <c r="G55" s="377">
        <v>67</v>
      </c>
      <c r="H55" s="377">
        <v>61</v>
      </c>
      <c r="I55" s="377">
        <v>2478</v>
      </c>
      <c r="J55" s="137">
        <f t="shared" si="0"/>
        <v>0</v>
      </c>
      <c r="K55" s="137">
        <f t="shared" si="1"/>
        <v>0</v>
      </c>
    </row>
    <row r="56" spans="1:11" x14ac:dyDescent="0.25">
      <c r="A56" s="357">
        <v>1881</v>
      </c>
      <c r="B56" s="593">
        <v>636</v>
      </c>
      <c r="C56" s="594">
        <v>321</v>
      </c>
      <c r="D56" s="366">
        <v>1106</v>
      </c>
      <c r="E56" s="366">
        <v>2063</v>
      </c>
      <c r="F56" s="596">
        <v>330</v>
      </c>
      <c r="G56" s="366">
        <v>68</v>
      </c>
      <c r="H56" s="366">
        <v>65</v>
      </c>
      <c r="I56" s="366">
        <v>2526</v>
      </c>
      <c r="J56" s="137">
        <f t="shared" si="0"/>
        <v>0</v>
      </c>
      <c r="K56" s="137">
        <f t="shared" si="1"/>
        <v>0</v>
      </c>
    </row>
    <row r="57" spans="1:11" x14ac:dyDescent="0.25">
      <c r="A57" s="357">
        <v>1882</v>
      </c>
      <c r="B57" s="593">
        <v>650</v>
      </c>
      <c r="C57" s="594">
        <v>323</v>
      </c>
      <c r="D57" s="366">
        <v>1125</v>
      </c>
      <c r="E57" s="366">
        <v>2098</v>
      </c>
      <c r="F57" s="366">
        <v>332</v>
      </c>
      <c r="G57" s="366">
        <v>69</v>
      </c>
      <c r="H57" s="366">
        <v>70</v>
      </c>
      <c r="I57" s="366">
        <v>2569</v>
      </c>
      <c r="J57" s="137">
        <f t="shared" si="0"/>
        <v>0</v>
      </c>
      <c r="K57" s="137">
        <f t="shared" si="1"/>
        <v>0</v>
      </c>
    </row>
    <row r="58" spans="1:11" x14ac:dyDescent="0.25">
      <c r="A58" s="357">
        <v>1883</v>
      </c>
      <c r="B58" s="593">
        <v>663</v>
      </c>
      <c r="C58" s="594">
        <v>326</v>
      </c>
      <c r="D58" s="366">
        <v>1143</v>
      </c>
      <c r="E58" s="366">
        <v>2132</v>
      </c>
      <c r="F58" s="366">
        <v>333</v>
      </c>
      <c r="G58" s="366">
        <v>72</v>
      </c>
      <c r="H58" s="366">
        <v>77</v>
      </c>
      <c r="I58" s="366">
        <v>2614</v>
      </c>
      <c r="J58" s="137">
        <f t="shared" si="0"/>
        <v>0</v>
      </c>
      <c r="K58" s="137">
        <f t="shared" si="1"/>
        <v>0</v>
      </c>
    </row>
    <row r="59" spans="1:11" x14ac:dyDescent="0.25">
      <c r="A59" s="357">
        <v>1884</v>
      </c>
      <c r="B59" s="593">
        <v>676</v>
      </c>
      <c r="C59" s="594">
        <v>330</v>
      </c>
      <c r="D59" s="366">
        <v>1166</v>
      </c>
      <c r="E59" s="366">
        <v>2172</v>
      </c>
      <c r="F59" s="366">
        <v>335</v>
      </c>
      <c r="G59" s="366">
        <v>74</v>
      </c>
      <c r="H59" s="366">
        <v>80</v>
      </c>
      <c r="I59" s="366">
        <v>2661</v>
      </c>
      <c r="J59" s="137">
        <f t="shared" si="0"/>
        <v>0</v>
      </c>
      <c r="K59" s="137">
        <f t="shared" si="1"/>
        <v>0</v>
      </c>
    </row>
    <row r="60" spans="1:11" x14ac:dyDescent="0.25">
      <c r="A60" s="357">
        <v>1885</v>
      </c>
      <c r="B60" s="593">
        <v>686</v>
      </c>
      <c r="C60" s="594">
        <v>333</v>
      </c>
      <c r="D60" s="366">
        <v>1184</v>
      </c>
      <c r="E60" s="366">
        <v>2203</v>
      </c>
      <c r="F60" s="366">
        <v>339</v>
      </c>
      <c r="G60" s="366">
        <v>75</v>
      </c>
      <c r="H60" s="366">
        <v>80</v>
      </c>
      <c r="I60" s="366">
        <v>2697</v>
      </c>
      <c r="J60" s="137">
        <f t="shared" si="0"/>
        <v>0</v>
      </c>
      <c r="K60" s="137">
        <f t="shared" si="1"/>
        <v>0</v>
      </c>
    </row>
    <row r="61" spans="1:11" x14ac:dyDescent="0.25">
      <c r="A61" s="357">
        <v>1886</v>
      </c>
      <c r="B61" s="593">
        <v>696</v>
      </c>
      <c r="C61" s="594">
        <v>336</v>
      </c>
      <c r="D61" s="366">
        <v>1197</v>
      </c>
      <c r="E61" s="366">
        <v>2229</v>
      </c>
      <c r="F61" s="366">
        <v>341</v>
      </c>
      <c r="G61" s="366">
        <v>75</v>
      </c>
      <c r="H61" s="366">
        <v>79</v>
      </c>
      <c r="I61" s="366">
        <v>2724</v>
      </c>
      <c r="J61" s="137">
        <f t="shared" si="0"/>
        <v>0</v>
      </c>
      <c r="K61" s="137">
        <f t="shared" si="1"/>
        <v>0</v>
      </c>
    </row>
    <row r="62" spans="1:11" x14ac:dyDescent="0.25">
      <c r="A62" s="357">
        <v>1887</v>
      </c>
      <c r="B62" s="593">
        <v>707</v>
      </c>
      <c r="C62" s="594">
        <v>339</v>
      </c>
      <c r="D62" s="366">
        <v>1211</v>
      </c>
      <c r="E62" s="366">
        <v>2257</v>
      </c>
      <c r="F62" s="366">
        <v>342</v>
      </c>
      <c r="G62" s="366">
        <v>75</v>
      </c>
      <c r="H62" s="366">
        <v>79</v>
      </c>
      <c r="I62" s="366">
        <v>2753</v>
      </c>
      <c r="J62" s="137">
        <f t="shared" si="0"/>
        <v>0</v>
      </c>
      <c r="K62" s="137">
        <f t="shared" si="1"/>
        <v>0</v>
      </c>
    </row>
    <row r="63" spans="1:11" x14ac:dyDescent="0.25">
      <c r="A63" s="357">
        <v>1888</v>
      </c>
      <c r="B63" s="593">
        <v>717</v>
      </c>
      <c r="C63" s="594">
        <v>343</v>
      </c>
      <c r="D63" s="366">
        <v>1222</v>
      </c>
      <c r="E63" s="366">
        <v>2282</v>
      </c>
      <c r="F63" s="366">
        <v>344</v>
      </c>
      <c r="G63" s="366">
        <v>76</v>
      </c>
      <c r="H63" s="366">
        <v>82</v>
      </c>
      <c r="I63" s="366">
        <v>2784</v>
      </c>
      <c r="J63" s="137">
        <f t="shared" si="0"/>
        <v>0</v>
      </c>
      <c r="K63" s="137">
        <f t="shared" si="1"/>
        <v>0</v>
      </c>
    </row>
    <row r="64" spans="1:11" x14ac:dyDescent="0.25">
      <c r="A64" s="357">
        <v>1889</v>
      </c>
      <c r="B64" s="593">
        <v>727</v>
      </c>
      <c r="C64" s="594">
        <v>347</v>
      </c>
      <c r="D64" s="366">
        <v>1234</v>
      </c>
      <c r="E64" s="366">
        <v>2308</v>
      </c>
      <c r="F64" s="366">
        <v>346</v>
      </c>
      <c r="G64" s="366">
        <v>77</v>
      </c>
      <c r="H64" s="366">
        <v>88</v>
      </c>
      <c r="I64" s="366">
        <v>2819</v>
      </c>
      <c r="J64" s="137">
        <f t="shared" si="0"/>
        <v>0</v>
      </c>
      <c r="K64" s="137">
        <f t="shared" si="1"/>
        <v>0</v>
      </c>
    </row>
    <row r="65" spans="1:11" x14ac:dyDescent="0.25">
      <c r="A65" s="375">
        <v>1890</v>
      </c>
      <c r="B65" s="377">
        <v>735</v>
      </c>
      <c r="C65" s="595">
        <v>351</v>
      </c>
      <c r="D65" s="377">
        <v>1247</v>
      </c>
      <c r="E65" s="377">
        <v>2333</v>
      </c>
      <c r="F65" s="377">
        <v>349</v>
      </c>
      <c r="G65" s="377">
        <v>79</v>
      </c>
      <c r="H65" s="377">
        <v>92</v>
      </c>
      <c r="I65" s="377">
        <v>2853</v>
      </c>
      <c r="J65" s="137">
        <f t="shared" si="0"/>
        <v>0</v>
      </c>
      <c r="K65" s="137">
        <f t="shared" si="1"/>
        <v>0</v>
      </c>
    </row>
    <row r="66" spans="1:11" x14ac:dyDescent="0.25">
      <c r="A66" s="357">
        <v>1891</v>
      </c>
      <c r="B66" s="593">
        <v>744</v>
      </c>
      <c r="C66" s="594">
        <v>355</v>
      </c>
      <c r="D66" s="366">
        <v>1263</v>
      </c>
      <c r="E66" s="366">
        <v>2362</v>
      </c>
      <c r="F66" s="366">
        <v>353</v>
      </c>
      <c r="G66" s="366">
        <v>82</v>
      </c>
      <c r="H66" s="366">
        <v>97</v>
      </c>
      <c r="I66" s="366">
        <v>2894</v>
      </c>
      <c r="J66" s="137">
        <f t="shared" si="0"/>
        <v>0</v>
      </c>
      <c r="K66" s="137">
        <f t="shared" si="1"/>
        <v>0</v>
      </c>
    </row>
    <row r="67" spans="1:11" x14ac:dyDescent="0.25">
      <c r="A67" s="357">
        <v>1892</v>
      </c>
      <c r="B67" s="593">
        <v>754</v>
      </c>
      <c r="C67" s="594">
        <v>360</v>
      </c>
      <c r="D67" s="366">
        <v>1276</v>
      </c>
      <c r="E67" s="366">
        <v>2390</v>
      </c>
      <c r="F67" s="366">
        <v>359</v>
      </c>
      <c r="G67" s="366">
        <v>85</v>
      </c>
      <c r="H67" s="366">
        <v>102</v>
      </c>
      <c r="I67" s="366">
        <v>2936</v>
      </c>
      <c r="J67" s="137">
        <f t="shared" si="0"/>
        <v>0</v>
      </c>
      <c r="K67" s="137">
        <f t="shared" si="1"/>
        <v>0</v>
      </c>
    </row>
    <row r="68" spans="1:11" x14ac:dyDescent="0.25">
      <c r="A68" s="357">
        <v>1893</v>
      </c>
      <c r="B68" s="593">
        <v>767</v>
      </c>
      <c r="C68" s="594">
        <v>364</v>
      </c>
      <c r="D68" s="366">
        <v>1292</v>
      </c>
      <c r="E68" s="366">
        <v>2423</v>
      </c>
      <c r="F68" s="366">
        <v>366</v>
      </c>
      <c r="G68" s="366">
        <v>86</v>
      </c>
      <c r="H68" s="366">
        <v>105</v>
      </c>
      <c r="I68" s="366">
        <v>2980</v>
      </c>
      <c r="J68" s="137">
        <f t="shared" si="0"/>
        <v>0</v>
      </c>
      <c r="K68" s="137">
        <f t="shared" si="1"/>
        <v>0</v>
      </c>
    </row>
    <row r="69" spans="1:11" x14ac:dyDescent="0.25">
      <c r="A69" s="357">
        <v>1894</v>
      </c>
      <c r="B69" s="593">
        <v>779</v>
      </c>
      <c r="C69" s="594">
        <v>370</v>
      </c>
      <c r="D69" s="366">
        <v>1307</v>
      </c>
      <c r="E69" s="366">
        <v>2456</v>
      </c>
      <c r="F69" s="366">
        <v>374</v>
      </c>
      <c r="G69" s="366">
        <v>87</v>
      </c>
      <c r="H69" s="366">
        <v>108</v>
      </c>
      <c r="I69" s="366">
        <v>3025</v>
      </c>
      <c r="J69" s="137">
        <f t="shared" si="0"/>
        <v>0</v>
      </c>
      <c r="K69" s="137">
        <f t="shared" si="1"/>
        <v>0</v>
      </c>
    </row>
    <row r="70" spans="1:11" x14ac:dyDescent="0.25">
      <c r="A70" s="357">
        <v>1895</v>
      </c>
      <c r="B70" s="593">
        <v>793</v>
      </c>
      <c r="C70" s="594">
        <v>377</v>
      </c>
      <c r="D70" s="366">
        <v>1324</v>
      </c>
      <c r="E70" s="366">
        <v>2494</v>
      </c>
      <c r="F70" s="366">
        <v>384</v>
      </c>
      <c r="G70" s="366">
        <v>88</v>
      </c>
      <c r="H70" s="366">
        <v>109</v>
      </c>
      <c r="I70" s="366">
        <v>3075</v>
      </c>
      <c r="J70" s="137">
        <f t="shared" si="0"/>
        <v>0</v>
      </c>
      <c r="K70" s="137">
        <f t="shared" si="1"/>
        <v>0</v>
      </c>
    </row>
    <row r="71" spans="1:11" x14ac:dyDescent="0.25">
      <c r="A71" s="357">
        <v>1896</v>
      </c>
      <c r="B71" s="593">
        <v>811</v>
      </c>
      <c r="C71" s="594">
        <v>384</v>
      </c>
      <c r="D71" s="366">
        <v>1342</v>
      </c>
      <c r="E71" s="366">
        <v>2537</v>
      </c>
      <c r="F71" s="366">
        <v>399</v>
      </c>
      <c r="G71" s="366">
        <v>89</v>
      </c>
      <c r="H71" s="366">
        <v>111</v>
      </c>
      <c r="I71" s="366">
        <v>3136</v>
      </c>
      <c r="J71" s="137">
        <f t="shared" si="0"/>
        <v>0</v>
      </c>
      <c r="K71" s="137">
        <f t="shared" si="1"/>
        <v>0</v>
      </c>
    </row>
    <row r="72" spans="1:11" x14ac:dyDescent="0.25">
      <c r="A72" s="357">
        <v>1897</v>
      </c>
      <c r="B72" s="593">
        <v>832</v>
      </c>
      <c r="C72" s="594">
        <v>394</v>
      </c>
      <c r="D72" s="366">
        <v>1363</v>
      </c>
      <c r="E72" s="366">
        <v>2589</v>
      </c>
      <c r="F72" s="366">
        <v>419</v>
      </c>
      <c r="G72" s="366">
        <v>91</v>
      </c>
      <c r="H72" s="366">
        <v>112</v>
      </c>
      <c r="I72" s="366">
        <v>3211</v>
      </c>
      <c r="J72" s="137">
        <f t="shared" si="0"/>
        <v>0</v>
      </c>
      <c r="K72" s="137">
        <f t="shared" si="1"/>
        <v>0</v>
      </c>
    </row>
    <row r="73" spans="1:11" x14ac:dyDescent="0.25">
      <c r="A73" s="357">
        <v>1898</v>
      </c>
      <c r="B73" s="593">
        <v>861</v>
      </c>
      <c r="C73" s="594">
        <v>406</v>
      </c>
      <c r="D73" s="366">
        <v>1387</v>
      </c>
      <c r="E73" s="366">
        <v>2654</v>
      </c>
      <c r="F73" s="366">
        <v>443</v>
      </c>
      <c r="G73" s="366">
        <v>94</v>
      </c>
      <c r="H73" s="366">
        <v>116</v>
      </c>
      <c r="I73" s="366">
        <v>3307</v>
      </c>
      <c r="J73" s="137">
        <f t="shared" ref="J73:J95" si="2">I73-H73-G73-F73-E73</f>
        <v>0</v>
      </c>
      <c r="K73" s="137">
        <f t="shared" ref="K73:K95" si="3">E73-D73-C73-B73</f>
        <v>0</v>
      </c>
    </row>
    <row r="74" spans="1:11" x14ac:dyDescent="0.25">
      <c r="A74" s="357">
        <v>1899</v>
      </c>
      <c r="B74" s="593">
        <v>889</v>
      </c>
      <c r="C74" s="594">
        <v>418</v>
      </c>
      <c r="D74" s="366">
        <v>1414</v>
      </c>
      <c r="E74" s="366">
        <v>2721</v>
      </c>
      <c r="F74" s="366">
        <v>471</v>
      </c>
      <c r="G74" s="366">
        <v>98</v>
      </c>
      <c r="H74" s="366">
        <v>122</v>
      </c>
      <c r="I74" s="366">
        <v>3412</v>
      </c>
      <c r="J74" s="137">
        <f t="shared" si="2"/>
        <v>0</v>
      </c>
      <c r="K74" s="137">
        <f t="shared" si="3"/>
        <v>0</v>
      </c>
    </row>
    <row r="75" spans="1:11" x14ac:dyDescent="0.25">
      <c r="A75" s="375">
        <v>1900</v>
      </c>
      <c r="B75" s="377">
        <v>913</v>
      </c>
      <c r="C75" s="595">
        <v>429</v>
      </c>
      <c r="D75" s="377">
        <v>1442</v>
      </c>
      <c r="E75" s="377">
        <v>2784</v>
      </c>
      <c r="F75" s="377">
        <v>501</v>
      </c>
      <c r="G75" s="377">
        <v>102</v>
      </c>
      <c r="H75" s="377">
        <v>128</v>
      </c>
      <c r="I75" s="377">
        <v>3515</v>
      </c>
      <c r="J75" s="137">
        <f t="shared" si="2"/>
        <v>0</v>
      </c>
      <c r="K75" s="137">
        <f t="shared" si="3"/>
        <v>0</v>
      </c>
    </row>
    <row r="76" spans="1:11" x14ac:dyDescent="0.25">
      <c r="A76" s="357">
        <v>1901</v>
      </c>
      <c r="B76" s="593">
        <v>938</v>
      </c>
      <c r="C76" s="593">
        <v>441</v>
      </c>
      <c r="D76" s="366">
        <v>1473</v>
      </c>
      <c r="E76" s="366">
        <v>2852</v>
      </c>
      <c r="F76" s="366">
        <v>533</v>
      </c>
      <c r="G76" s="366">
        <v>107</v>
      </c>
      <c r="H76" s="366">
        <v>136</v>
      </c>
      <c r="I76" s="366">
        <v>3628</v>
      </c>
      <c r="J76" s="137">
        <f t="shared" si="2"/>
        <v>0</v>
      </c>
      <c r="K76" s="137">
        <f t="shared" si="3"/>
        <v>0</v>
      </c>
    </row>
    <row r="77" spans="1:11" x14ac:dyDescent="0.25">
      <c r="A77" s="357">
        <v>1902</v>
      </c>
      <c r="B77" s="593">
        <v>965</v>
      </c>
      <c r="C77" s="593">
        <v>454</v>
      </c>
      <c r="D77" s="366">
        <v>1508</v>
      </c>
      <c r="E77" s="366">
        <v>2927</v>
      </c>
      <c r="F77" s="366">
        <v>568</v>
      </c>
      <c r="G77" s="366">
        <v>109</v>
      </c>
      <c r="H77" s="366">
        <v>145</v>
      </c>
      <c r="I77" s="366">
        <v>3749</v>
      </c>
      <c r="J77" s="137">
        <f t="shared" si="2"/>
        <v>0</v>
      </c>
      <c r="K77" s="137">
        <f t="shared" si="3"/>
        <v>0</v>
      </c>
    </row>
    <row r="78" spans="1:11" x14ac:dyDescent="0.25">
      <c r="A78" s="357">
        <v>1903</v>
      </c>
      <c r="B78" s="593">
        <v>992</v>
      </c>
      <c r="C78" s="593">
        <v>465</v>
      </c>
      <c r="D78" s="366">
        <v>1540</v>
      </c>
      <c r="E78" s="366">
        <v>2997</v>
      </c>
      <c r="F78" s="366">
        <v>607</v>
      </c>
      <c r="G78" s="366">
        <v>111</v>
      </c>
      <c r="H78" s="366">
        <v>150</v>
      </c>
      <c r="I78" s="366">
        <v>3865</v>
      </c>
      <c r="J78" s="137">
        <f t="shared" si="2"/>
        <v>0</v>
      </c>
      <c r="K78" s="137">
        <f t="shared" si="3"/>
        <v>0</v>
      </c>
    </row>
    <row r="79" spans="1:11" x14ac:dyDescent="0.25">
      <c r="A79" s="357">
        <v>1904</v>
      </c>
      <c r="B79" s="593">
        <v>1015</v>
      </c>
      <c r="C79" s="593">
        <v>475</v>
      </c>
      <c r="D79" s="366">
        <v>1570</v>
      </c>
      <c r="E79" s="366">
        <v>3060</v>
      </c>
      <c r="F79" s="366">
        <v>643</v>
      </c>
      <c r="G79" s="366">
        <v>114</v>
      </c>
      <c r="H79" s="366">
        <v>157</v>
      </c>
      <c r="I79" s="366">
        <v>3974</v>
      </c>
      <c r="J79" s="137">
        <f t="shared" si="2"/>
        <v>0</v>
      </c>
      <c r="K79" s="137">
        <f t="shared" si="3"/>
        <v>0</v>
      </c>
    </row>
    <row r="80" spans="1:11" x14ac:dyDescent="0.25">
      <c r="A80" s="357">
        <v>1905</v>
      </c>
      <c r="B80" s="593">
        <v>1038</v>
      </c>
      <c r="C80" s="593">
        <v>485</v>
      </c>
      <c r="D80" s="366">
        <v>1595</v>
      </c>
      <c r="E80" s="366">
        <v>3118</v>
      </c>
      <c r="F80" s="366">
        <v>675</v>
      </c>
      <c r="G80" s="366">
        <v>116</v>
      </c>
      <c r="H80" s="366">
        <v>164</v>
      </c>
      <c r="I80" s="366">
        <v>4073</v>
      </c>
      <c r="J80" s="137">
        <f t="shared" si="2"/>
        <v>0</v>
      </c>
      <c r="K80" s="137">
        <f t="shared" si="3"/>
        <v>0</v>
      </c>
    </row>
    <row r="81" spans="1:11" x14ac:dyDescent="0.25">
      <c r="A81" s="357">
        <v>1906</v>
      </c>
      <c r="B81" s="593">
        <v>1056</v>
      </c>
      <c r="C81" s="593">
        <v>497</v>
      </c>
      <c r="D81" s="366">
        <v>1617</v>
      </c>
      <c r="E81" s="366">
        <v>3170</v>
      </c>
      <c r="F81" s="366">
        <v>696</v>
      </c>
      <c r="G81" s="366">
        <v>117</v>
      </c>
      <c r="H81" s="366">
        <v>175</v>
      </c>
      <c r="I81" s="366">
        <v>4158</v>
      </c>
      <c r="J81" s="137">
        <f t="shared" si="2"/>
        <v>0</v>
      </c>
      <c r="K81" s="137">
        <f t="shared" si="3"/>
        <v>0</v>
      </c>
    </row>
    <row r="82" spans="1:11" x14ac:dyDescent="0.25">
      <c r="A82" s="357">
        <v>1907</v>
      </c>
      <c r="B82" s="593">
        <v>1071</v>
      </c>
      <c r="C82" s="593">
        <v>505</v>
      </c>
      <c r="D82" s="366">
        <v>1633</v>
      </c>
      <c r="E82" s="366">
        <v>3209</v>
      </c>
      <c r="F82" s="366">
        <v>711</v>
      </c>
      <c r="G82" s="366">
        <v>118</v>
      </c>
      <c r="H82" s="366">
        <v>182</v>
      </c>
      <c r="I82" s="366">
        <v>4220</v>
      </c>
      <c r="J82" s="137">
        <f t="shared" si="2"/>
        <v>0</v>
      </c>
      <c r="K82" s="137">
        <f t="shared" si="3"/>
        <v>0</v>
      </c>
    </row>
    <row r="83" spans="1:11" x14ac:dyDescent="0.25">
      <c r="A83" s="357">
        <v>1908</v>
      </c>
      <c r="B83" s="593">
        <v>1082</v>
      </c>
      <c r="C83" s="593">
        <v>509</v>
      </c>
      <c r="D83" s="366">
        <v>1641</v>
      </c>
      <c r="E83" s="366">
        <v>3232</v>
      </c>
      <c r="F83" s="366">
        <v>722</v>
      </c>
      <c r="G83" s="366">
        <v>117</v>
      </c>
      <c r="H83" s="366">
        <v>178</v>
      </c>
      <c r="I83" s="366">
        <v>4249</v>
      </c>
      <c r="J83" s="137">
        <f t="shared" si="2"/>
        <v>0</v>
      </c>
      <c r="K83" s="137">
        <f t="shared" si="3"/>
        <v>0</v>
      </c>
    </row>
    <row r="84" spans="1:11" x14ac:dyDescent="0.25">
      <c r="A84" s="357">
        <v>1909</v>
      </c>
      <c r="B84" s="593">
        <v>1093</v>
      </c>
      <c r="C84" s="593">
        <v>515</v>
      </c>
      <c r="D84" s="366">
        <v>1649</v>
      </c>
      <c r="E84" s="366">
        <v>3257</v>
      </c>
      <c r="F84" s="366">
        <v>734</v>
      </c>
      <c r="G84" s="366">
        <v>119</v>
      </c>
      <c r="H84" s="366">
        <v>177</v>
      </c>
      <c r="I84" s="366">
        <v>4287</v>
      </c>
      <c r="J84" s="137">
        <f t="shared" si="2"/>
        <v>0</v>
      </c>
      <c r="K84" s="137">
        <f t="shared" si="3"/>
        <v>0</v>
      </c>
    </row>
    <row r="85" spans="1:11" x14ac:dyDescent="0.25">
      <c r="A85" s="375">
        <v>1910</v>
      </c>
      <c r="B85" s="377">
        <v>1101</v>
      </c>
      <c r="C85" s="377">
        <v>523</v>
      </c>
      <c r="D85" s="377">
        <v>1656</v>
      </c>
      <c r="E85" s="377">
        <v>3280</v>
      </c>
      <c r="F85" s="377">
        <v>745</v>
      </c>
      <c r="G85" s="377">
        <v>119</v>
      </c>
      <c r="H85" s="377">
        <v>180</v>
      </c>
      <c r="I85" s="377">
        <v>4324</v>
      </c>
      <c r="J85" s="137">
        <f t="shared" si="2"/>
        <v>0</v>
      </c>
      <c r="K85" s="137">
        <f t="shared" si="3"/>
        <v>0</v>
      </c>
    </row>
    <row r="86" spans="1:11" x14ac:dyDescent="0.25">
      <c r="A86" s="357">
        <v>1911</v>
      </c>
      <c r="B86" s="593">
        <v>1103</v>
      </c>
      <c r="C86" s="593">
        <v>532</v>
      </c>
      <c r="D86" s="366">
        <v>1661</v>
      </c>
      <c r="E86" s="366">
        <v>3296</v>
      </c>
      <c r="F86" s="366">
        <v>754</v>
      </c>
      <c r="G86" s="366">
        <v>119</v>
      </c>
      <c r="H86" s="366">
        <v>188</v>
      </c>
      <c r="I86" s="366">
        <v>4357</v>
      </c>
      <c r="J86" s="137">
        <f t="shared" si="2"/>
        <v>0</v>
      </c>
      <c r="K86" s="137">
        <f t="shared" si="3"/>
        <v>0</v>
      </c>
    </row>
    <row r="87" spans="1:11" x14ac:dyDescent="0.25">
      <c r="A87" s="357">
        <v>1912</v>
      </c>
      <c r="B87" s="593">
        <v>1102</v>
      </c>
      <c r="C87" s="593">
        <v>542</v>
      </c>
      <c r="D87" s="366">
        <v>1664</v>
      </c>
      <c r="E87" s="366">
        <v>3308</v>
      </c>
      <c r="F87" s="366">
        <v>764</v>
      </c>
      <c r="G87" s="366">
        <v>120</v>
      </c>
      <c r="H87" s="366">
        <v>195</v>
      </c>
      <c r="I87" s="366">
        <v>4387</v>
      </c>
      <c r="J87" s="137">
        <f t="shared" si="2"/>
        <v>0</v>
      </c>
      <c r="K87" s="137">
        <f t="shared" si="3"/>
        <v>0</v>
      </c>
    </row>
    <row r="88" spans="1:11" x14ac:dyDescent="0.25">
      <c r="A88" s="357">
        <v>1913</v>
      </c>
      <c r="B88" s="593">
        <v>1099</v>
      </c>
      <c r="C88" s="593">
        <v>555</v>
      </c>
      <c r="D88" s="366">
        <v>1673</v>
      </c>
      <c r="E88" s="366">
        <v>3327</v>
      </c>
      <c r="F88" s="366">
        <v>775</v>
      </c>
      <c r="G88" s="366">
        <v>124</v>
      </c>
      <c r="H88" s="366">
        <v>203</v>
      </c>
      <c r="I88" s="366">
        <v>4429</v>
      </c>
      <c r="J88" s="137">
        <f t="shared" si="2"/>
        <v>0</v>
      </c>
      <c r="K88" s="137">
        <f t="shared" si="3"/>
        <v>0</v>
      </c>
    </row>
    <row r="89" spans="1:11" x14ac:dyDescent="0.25">
      <c r="A89" s="357">
        <v>1914</v>
      </c>
      <c r="B89" s="593">
        <v>1094</v>
      </c>
      <c r="C89" s="593">
        <v>566</v>
      </c>
      <c r="D89" s="366">
        <v>1679</v>
      </c>
      <c r="E89" s="366">
        <v>3339</v>
      </c>
      <c r="F89" s="366">
        <v>799</v>
      </c>
      <c r="G89" s="366">
        <v>123</v>
      </c>
      <c r="H89" s="366">
        <v>210</v>
      </c>
      <c r="I89" s="366">
        <v>4471</v>
      </c>
      <c r="J89" s="137">
        <f t="shared" si="2"/>
        <v>0</v>
      </c>
      <c r="K89" s="137">
        <f t="shared" si="3"/>
        <v>0</v>
      </c>
    </row>
    <row r="90" spans="1:11" x14ac:dyDescent="0.25">
      <c r="A90" s="357">
        <v>1915</v>
      </c>
      <c r="B90" s="593">
        <v>1084</v>
      </c>
      <c r="C90" s="593">
        <v>576</v>
      </c>
      <c r="D90" s="366">
        <v>1669</v>
      </c>
      <c r="E90" s="366">
        <v>3329</v>
      </c>
      <c r="F90" s="366">
        <v>816</v>
      </c>
      <c r="G90" s="366">
        <v>122</v>
      </c>
      <c r="H90" s="366">
        <v>204</v>
      </c>
      <c r="I90" s="366">
        <v>4471</v>
      </c>
      <c r="J90" s="137">
        <f t="shared" si="2"/>
        <v>0</v>
      </c>
      <c r="K90" s="137">
        <f t="shared" si="3"/>
        <v>0</v>
      </c>
    </row>
    <row r="91" spans="1:11" x14ac:dyDescent="0.25">
      <c r="A91" s="357">
        <v>1916</v>
      </c>
      <c r="B91" s="593">
        <v>1070</v>
      </c>
      <c r="C91" s="593">
        <v>584</v>
      </c>
      <c r="D91" s="366">
        <v>1651</v>
      </c>
      <c r="E91" s="366">
        <v>3305</v>
      </c>
      <c r="F91" s="366">
        <v>819</v>
      </c>
      <c r="G91" s="366">
        <v>116</v>
      </c>
      <c r="H91" s="366">
        <v>195</v>
      </c>
      <c r="I91" s="366">
        <v>4435</v>
      </c>
      <c r="J91" s="137">
        <f t="shared" si="2"/>
        <v>0</v>
      </c>
      <c r="K91" s="137">
        <f t="shared" si="3"/>
        <v>0</v>
      </c>
    </row>
    <row r="92" spans="1:11" x14ac:dyDescent="0.25">
      <c r="A92" s="357">
        <v>1917</v>
      </c>
      <c r="B92" s="593">
        <v>1053</v>
      </c>
      <c r="C92" s="593">
        <v>593</v>
      </c>
      <c r="D92" s="366">
        <v>1629</v>
      </c>
      <c r="E92" s="366">
        <v>3275</v>
      </c>
      <c r="F92" s="366">
        <v>821</v>
      </c>
      <c r="G92" s="366">
        <v>108</v>
      </c>
      <c r="H92" s="366">
        <v>171</v>
      </c>
      <c r="I92" s="366">
        <v>4375</v>
      </c>
      <c r="J92" s="137">
        <f t="shared" si="2"/>
        <v>0</v>
      </c>
      <c r="K92" s="137">
        <f t="shared" si="3"/>
        <v>0</v>
      </c>
    </row>
    <row r="93" spans="1:11" x14ac:dyDescent="0.25">
      <c r="A93" s="357">
        <v>1918</v>
      </c>
      <c r="B93" s="593">
        <v>1035</v>
      </c>
      <c r="C93" s="593">
        <v>607</v>
      </c>
      <c r="D93" s="366">
        <v>1607</v>
      </c>
      <c r="E93" s="366">
        <v>3249</v>
      </c>
      <c r="F93" s="366">
        <v>838</v>
      </c>
      <c r="G93" s="366">
        <v>104</v>
      </c>
      <c r="H93" s="366">
        <v>169</v>
      </c>
      <c r="I93" s="366">
        <v>4360</v>
      </c>
      <c r="J93" s="137">
        <f t="shared" si="2"/>
        <v>0</v>
      </c>
      <c r="K93" s="137">
        <f t="shared" si="3"/>
        <v>0</v>
      </c>
    </row>
    <row r="94" spans="1:11" x14ac:dyDescent="0.25">
      <c r="A94" s="357">
        <v>1919</v>
      </c>
      <c r="B94" s="593">
        <v>1018</v>
      </c>
      <c r="C94" s="593">
        <v>629</v>
      </c>
      <c r="D94" s="366">
        <v>1590</v>
      </c>
      <c r="E94" s="366">
        <v>3237</v>
      </c>
      <c r="F94" s="366">
        <v>864</v>
      </c>
      <c r="G94" s="366">
        <v>120</v>
      </c>
      <c r="H94" s="366">
        <v>183</v>
      </c>
      <c r="I94" s="366">
        <v>4404</v>
      </c>
      <c r="J94" s="137">
        <f t="shared" si="2"/>
        <v>0</v>
      </c>
      <c r="K94" s="137">
        <f t="shared" si="3"/>
        <v>0</v>
      </c>
    </row>
    <row r="95" spans="1:11" x14ac:dyDescent="0.25">
      <c r="A95" s="357">
        <v>1920</v>
      </c>
      <c r="B95" s="593">
        <v>1008</v>
      </c>
      <c r="C95" s="593">
        <v>668</v>
      </c>
      <c r="D95" s="366">
        <v>1581</v>
      </c>
      <c r="E95" s="366">
        <v>3257</v>
      </c>
      <c r="F95" s="366">
        <v>890</v>
      </c>
      <c r="G95" s="366">
        <v>135</v>
      </c>
      <c r="H95" s="366">
        <v>193</v>
      </c>
      <c r="I95" s="382">
        <v>4475</v>
      </c>
      <c r="J95" s="137">
        <f t="shared" si="2"/>
        <v>0</v>
      </c>
      <c r="K95" s="137">
        <f t="shared" si="3"/>
        <v>0</v>
      </c>
    </row>
  </sheetData>
  <hyperlinks>
    <hyperlink ref="A1" location="'Front page'!A1" display="Front page"/>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16"/>
  <sheetViews>
    <sheetView zoomScale="90" zoomScaleNormal="90" workbookViewId="0">
      <pane xSplit="1" ySplit="9" topLeftCell="B10" activePane="bottomRight" state="frozen"/>
      <selection pane="topRight" activeCell="B1" sqref="B1"/>
      <selection pane="bottomLeft" activeCell="A10" sqref="A10"/>
      <selection pane="bottomRight" activeCell="B11" sqref="B11"/>
    </sheetView>
  </sheetViews>
  <sheetFormatPr defaultRowHeight="15.75" x14ac:dyDescent="0.25"/>
  <cols>
    <col min="1" max="1" width="16.85546875" style="173" customWidth="1"/>
    <col min="2" max="2" width="11.85546875" style="173" bestFit="1" customWidth="1"/>
    <col min="3" max="3" width="15.42578125" style="173" bestFit="1" customWidth="1"/>
    <col min="4" max="4" width="11.85546875" style="173" bestFit="1" customWidth="1"/>
    <col min="5" max="5" width="5.5703125" style="252" customWidth="1"/>
    <col min="6" max="6" width="11.85546875" style="173" bestFit="1" customWidth="1"/>
    <col min="7" max="7" width="14.28515625" style="173" bestFit="1" customWidth="1"/>
    <col min="8" max="8" width="11.85546875" style="173" bestFit="1" customWidth="1"/>
    <col min="9" max="9" width="30" style="173"/>
    <col min="10" max="10" width="35.140625" style="173"/>
    <col min="11" max="11" width="25.85546875" style="173"/>
    <col min="12" max="12" width="19.42578125" style="173"/>
    <col min="13" max="16384" width="9.140625" style="173"/>
  </cols>
  <sheetData>
    <row r="1" spans="1:8" x14ac:dyDescent="0.25">
      <c r="A1" s="69" t="s">
        <v>169</v>
      </c>
      <c r="B1" s="539" t="s">
        <v>184</v>
      </c>
    </row>
    <row r="2" spans="1:8" x14ac:dyDescent="0.25">
      <c r="B2" s="540"/>
    </row>
    <row r="3" spans="1:8" ht="16.5" thickBot="1" x14ac:dyDescent="0.3">
      <c r="C3" s="207"/>
      <c r="H3" s="207"/>
    </row>
    <row r="4" spans="1:8" ht="18.75" thickBot="1" x14ac:dyDescent="0.3">
      <c r="B4" s="612" t="s">
        <v>172</v>
      </c>
      <c r="D4" s="613"/>
      <c r="F4" s="614" t="s">
        <v>91</v>
      </c>
      <c r="G4" s="613"/>
    </row>
    <row r="5" spans="1:8" x14ac:dyDescent="0.25">
      <c r="B5" s="615" t="s">
        <v>27</v>
      </c>
      <c r="C5" s="616" t="s">
        <v>27</v>
      </c>
      <c r="D5" s="616" t="s">
        <v>32</v>
      </c>
      <c r="F5" s="617" t="s">
        <v>27</v>
      </c>
      <c r="G5" s="616" t="s">
        <v>27</v>
      </c>
      <c r="H5" s="616" t="s">
        <v>32</v>
      </c>
    </row>
    <row r="6" spans="1:8" x14ac:dyDescent="0.25">
      <c r="B6" s="353" t="s">
        <v>33</v>
      </c>
      <c r="C6" s="355" t="s">
        <v>145</v>
      </c>
      <c r="D6" s="355" t="s">
        <v>145</v>
      </c>
      <c r="E6" s="268"/>
      <c r="F6" s="618" t="s">
        <v>33</v>
      </c>
      <c r="G6" s="355" t="s">
        <v>145</v>
      </c>
      <c r="H6" s="355" t="s">
        <v>145</v>
      </c>
    </row>
    <row r="7" spans="1:8" x14ac:dyDescent="0.25">
      <c r="B7" s="619" t="s">
        <v>35</v>
      </c>
      <c r="C7" s="235"/>
      <c r="D7" s="235"/>
      <c r="E7" s="268"/>
      <c r="F7" s="620" t="s">
        <v>35</v>
      </c>
      <c r="G7" s="235"/>
      <c r="H7" s="235"/>
    </row>
    <row r="8" spans="1:8" x14ac:dyDescent="0.25">
      <c r="B8" s="353" t="s">
        <v>37</v>
      </c>
      <c r="C8" s="235"/>
      <c r="D8" s="235"/>
      <c r="E8" s="268"/>
      <c r="F8" s="618" t="s">
        <v>37</v>
      </c>
      <c r="G8" s="235"/>
      <c r="H8" s="235"/>
    </row>
    <row r="9" spans="1:8" ht="16.5" thickBot="1" x14ac:dyDescent="0.3">
      <c r="A9" s="207"/>
      <c r="B9" s="571">
        <v>-1</v>
      </c>
      <c r="C9" s="571">
        <v>-2</v>
      </c>
      <c r="D9" s="571">
        <v>-3</v>
      </c>
      <c r="E9" s="621"/>
      <c r="F9" s="571">
        <v>-4</v>
      </c>
      <c r="G9" s="571">
        <v>-5</v>
      </c>
      <c r="H9" s="571">
        <v>-6</v>
      </c>
    </row>
    <row r="11" spans="1:8" x14ac:dyDescent="0.25">
      <c r="B11" s="348" t="s">
        <v>147</v>
      </c>
    </row>
    <row r="12" spans="1:8" x14ac:dyDescent="0.25">
      <c r="A12" s="541"/>
    </row>
    <row r="13" spans="1:8" x14ac:dyDescent="0.25">
      <c r="A13" s="356" t="s">
        <v>25</v>
      </c>
    </row>
    <row r="14" spans="1:8" x14ac:dyDescent="0.25">
      <c r="A14" s="541"/>
    </row>
    <row r="15" spans="1:8" x14ac:dyDescent="0.25">
      <c r="A15" s="375">
        <v>1760</v>
      </c>
      <c r="B15" s="104"/>
      <c r="C15" s="622">
        <v>96</v>
      </c>
      <c r="D15" s="622">
        <v>57</v>
      </c>
      <c r="E15" s="122"/>
      <c r="F15" s="108"/>
      <c r="G15" s="623">
        <v>52</v>
      </c>
      <c r="H15" s="623">
        <v>32</v>
      </c>
    </row>
    <row r="16" spans="1:8" x14ac:dyDescent="0.25">
      <c r="A16" s="624" t="s">
        <v>39</v>
      </c>
      <c r="B16" s="625">
        <v>2.4</v>
      </c>
      <c r="C16" s="622">
        <v>105</v>
      </c>
      <c r="D16" s="622">
        <v>60</v>
      </c>
      <c r="E16" s="122"/>
      <c r="F16" s="626">
        <v>1.4</v>
      </c>
      <c r="G16" s="623">
        <v>63</v>
      </c>
      <c r="H16" s="623">
        <v>36</v>
      </c>
    </row>
    <row r="17" spans="1:8" x14ac:dyDescent="0.25">
      <c r="A17" s="624" t="s">
        <v>40</v>
      </c>
      <c r="B17" s="625">
        <v>3.3</v>
      </c>
      <c r="C17" s="622">
        <v>119</v>
      </c>
      <c r="D17" s="622">
        <v>69</v>
      </c>
      <c r="E17" s="122"/>
      <c r="F17" s="626">
        <v>2</v>
      </c>
      <c r="G17" s="623">
        <v>76</v>
      </c>
      <c r="H17" s="623">
        <v>44</v>
      </c>
    </row>
    <row r="18" spans="1:8" x14ac:dyDescent="0.25">
      <c r="A18" s="624" t="s">
        <v>41</v>
      </c>
      <c r="B18" s="625">
        <v>4.0999999999999996</v>
      </c>
      <c r="C18" s="622">
        <v>142</v>
      </c>
      <c r="D18" s="622">
        <v>82</v>
      </c>
      <c r="E18" s="122"/>
      <c r="F18" s="626">
        <v>2.5</v>
      </c>
      <c r="G18" s="623">
        <v>86</v>
      </c>
      <c r="H18" s="623">
        <v>50</v>
      </c>
    </row>
    <row r="19" spans="1:8" x14ac:dyDescent="0.25">
      <c r="A19" s="624" t="s">
        <v>42</v>
      </c>
      <c r="B19" s="625">
        <v>5.2</v>
      </c>
      <c r="C19" s="622">
        <v>172</v>
      </c>
      <c r="D19" s="622">
        <v>100</v>
      </c>
      <c r="E19" s="122"/>
      <c r="F19" s="626">
        <v>4.3</v>
      </c>
      <c r="G19" s="623">
        <v>163</v>
      </c>
      <c r="H19" s="623">
        <v>94</v>
      </c>
    </row>
    <row r="20" spans="1:8" x14ac:dyDescent="0.25">
      <c r="A20" s="624" t="s">
        <v>43</v>
      </c>
      <c r="B20" s="625">
        <v>6.6</v>
      </c>
      <c r="C20" s="622">
        <v>216</v>
      </c>
      <c r="D20" s="627">
        <v>126</v>
      </c>
      <c r="E20" s="122"/>
      <c r="F20" s="626">
        <v>8.3000000000000007</v>
      </c>
      <c r="G20" s="623">
        <v>341</v>
      </c>
      <c r="H20" s="622">
        <v>193</v>
      </c>
    </row>
    <row r="21" spans="1:8" x14ac:dyDescent="0.25">
      <c r="A21" s="624" t="s">
        <v>44</v>
      </c>
      <c r="B21" s="625">
        <v>7.6</v>
      </c>
      <c r="C21" s="622">
        <v>261</v>
      </c>
      <c r="D21" s="627">
        <v>153</v>
      </c>
      <c r="E21" s="122"/>
      <c r="F21" s="626">
        <v>9.9</v>
      </c>
      <c r="G21" s="623">
        <v>311</v>
      </c>
      <c r="H21" s="623">
        <v>181</v>
      </c>
    </row>
    <row r="22" spans="1:8" x14ac:dyDescent="0.25">
      <c r="A22" s="624" t="s">
        <v>45</v>
      </c>
      <c r="B22" s="628">
        <v>11.1</v>
      </c>
      <c r="C22" s="622">
        <v>334</v>
      </c>
      <c r="D22" s="627">
        <v>204</v>
      </c>
      <c r="E22" s="122"/>
      <c r="F22" s="629">
        <v>12.4</v>
      </c>
      <c r="G22" s="623">
        <v>342</v>
      </c>
      <c r="H22" s="623">
        <v>208</v>
      </c>
    </row>
    <row r="23" spans="1:8" x14ac:dyDescent="0.25">
      <c r="A23" s="624" t="s">
        <v>46</v>
      </c>
      <c r="B23" s="628">
        <v>18.3</v>
      </c>
      <c r="C23" s="622">
        <v>474</v>
      </c>
      <c r="D23" s="627">
        <v>307</v>
      </c>
      <c r="E23" s="122"/>
      <c r="F23" s="629">
        <v>19.5</v>
      </c>
      <c r="G23" s="623">
        <v>526</v>
      </c>
      <c r="H23" s="623">
        <v>338</v>
      </c>
    </row>
    <row r="24" spans="1:8" x14ac:dyDescent="0.25">
      <c r="A24" s="624" t="s">
        <v>47</v>
      </c>
      <c r="B24" s="628">
        <v>30.8</v>
      </c>
      <c r="C24" s="622">
        <v>731</v>
      </c>
      <c r="D24" s="627">
        <v>501</v>
      </c>
      <c r="E24" s="122"/>
      <c r="F24" s="629">
        <v>32.200000000000003</v>
      </c>
      <c r="G24" s="623">
        <v>655</v>
      </c>
      <c r="H24" s="623">
        <v>450</v>
      </c>
    </row>
    <row r="25" spans="1:8" x14ac:dyDescent="0.25">
      <c r="A25" s="624" t="s">
        <v>48</v>
      </c>
      <c r="B25" s="628">
        <v>33.799999999999997</v>
      </c>
      <c r="C25" s="622">
        <v>996</v>
      </c>
      <c r="D25" s="627">
        <v>666</v>
      </c>
      <c r="E25" s="122"/>
      <c r="F25" s="629">
        <v>33.799999999999997</v>
      </c>
      <c r="G25" s="623">
        <v>987</v>
      </c>
      <c r="H25" s="623">
        <v>659</v>
      </c>
    </row>
    <row r="26" spans="1:8" x14ac:dyDescent="0.25">
      <c r="A26" s="429"/>
      <c r="B26" s="122"/>
      <c r="C26" s="122"/>
      <c r="D26" s="122"/>
      <c r="E26" s="122"/>
      <c r="F26" s="122"/>
      <c r="G26" s="122"/>
      <c r="H26" s="122"/>
    </row>
    <row r="27" spans="1:8" x14ac:dyDescent="0.25">
      <c r="A27" s="630" t="s">
        <v>26</v>
      </c>
      <c r="B27" s="104"/>
      <c r="C27" s="631"/>
      <c r="D27" s="108"/>
      <c r="E27" s="122"/>
      <c r="F27" s="108"/>
      <c r="G27" s="631"/>
      <c r="H27" s="105"/>
    </row>
    <row r="28" spans="1:8" x14ac:dyDescent="0.25">
      <c r="A28" s="632">
        <v>1850</v>
      </c>
      <c r="B28" s="167"/>
      <c r="C28" s="377">
        <v>757</v>
      </c>
      <c r="D28" s="376">
        <v>519</v>
      </c>
      <c r="E28" s="268"/>
      <c r="F28" s="238"/>
      <c r="G28" s="551">
        <v>680</v>
      </c>
      <c r="H28" s="551">
        <v>466</v>
      </c>
    </row>
    <row r="29" spans="1:8" x14ac:dyDescent="0.25">
      <c r="A29" s="360" t="s">
        <v>48</v>
      </c>
      <c r="B29" s="633">
        <v>34.9</v>
      </c>
      <c r="C29" s="366">
        <v>1031</v>
      </c>
      <c r="D29" s="374">
        <v>689</v>
      </c>
      <c r="F29" s="363">
        <v>34.9</v>
      </c>
      <c r="G29" s="554">
        <v>1023</v>
      </c>
      <c r="H29" s="554">
        <v>682</v>
      </c>
    </row>
    <row r="30" spans="1:8" x14ac:dyDescent="0.25">
      <c r="A30" s="541"/>
    </row>
    <row r="31" spans="1:8" x14ac:dyDescent="0.25">
      <c r="B31" s="348" t="s">
        <v>49</v>
      </c>
    </row>
    <row r="32" spans="1:8" x14ac:dyDescent="0.25">
      <c r="A32" s="375">
        <v>1850</v>
      </c>
      <c r="B32" s="634"/>
      <c r="C32" s="377">
        <v>831</v>
      </c>
      <c r="D32" s="377">
        <v>578</v>
      </c>
      <c r="E32" s="268"/>
      <c r="F32" s="167"/>
      <c r="G32" s="377">
        <v>680</v>
      </c>
      <c r="H32" s="377">
        <v>466</v>
      </c>
    </row>
    <row r="33" spans="1:8" x14ac:dyDescent="0.25">
      <c r="A33" s="357">
        <v>1851</v>
      </c>
      <c r="B33" s="368">
        <v>35</v>
      </c>
      <c r="C33" s="366">
        <v>860</v>
      </c>
      <c r="D33" s="366">
        <v>598</v>
      </c>
      <c r="F33" s="369">
        <v>27.7</v>
      </c>
      <c r="G33" s="366">
        <v>688</v>
      </c>
      <c r="H33" s="366">
        <v>470</v>
      </c>
    </row>
    <row r="34" spans="1:8" x14ac:dyDescent="0.25">
      <c r="A34" s="375">
        <v>1852</v>
      </c>
      <c r="B34" s="635">
        <v>36.4</v>
      </c>
      <c r="C34" s="377">
        <v>890</v>
      </c>
      <c r="D34" s="377">
        <v>618</v>
      </c>
      <c r="E34" s="268"/>
      <c r="F34" s="636">
        <v>30</v>
      </c>
      <c r="G34" s="377">
        <v>733</v>
      </c>
      <c r="H34" s="377">
        <v>500</v>
      </c>
    </row>
    <row r="35" spans="1:8" x14ac:dyDescent="0.25">
      <c r="A35" s="375">
        <v>1853</v>
      </c>
      <c r="B35" s="635">
        <v>37</v>
      </c>
      <c r="C35" s="377">
        <v>921</v>
      </c>
      <c r="D35" s="377">
        <v>639</v>
      </c>
      <c r="E35" s="268"/>
      <c r="F35" s="636">
        <v>34.9</v>
      </c>
      <c r="G35" s="377">
        <v>850</v>
      </c>
      <c r="H35" s="377">
        <v>580</v>
      </c>
    </row>
    <row r="36" spans="1:8" x14ac:dyDescent="0.25">
      <c r="A36" s="375">
        <v>1854</v>
      </c>
      <c r="B36" s="635">
        <v>42.2</v>
      </c>
      <c r="C36" s="377">
        <v>957</v>
      </c>
      <c r="D36" s="377">
        <v>664</v>
      </c>
      <c r="E36" s="268"/>
      <c r="F36" s="636">
        <v>42.7</v>
      </c>
      <c r="G36" s="377">
        <v>937</v>
      </c>
      <c r="H36" s="377">
        <v>640</v>
      </c>
    </row>
    <row r="37" spans="1:8" x14ac:dyDescent="0.25">
      <c r="A37" s="375">
        <v>1855</v>
      </c>
      <c r="B37" s="635">
        <v>40.9</v>
      </c>
      <c r="C37" s="377">
        <v>989</v>
      </c>
      <c r="D37" s="377">
        <v>687</v>
      </c>
      <c r="E37" s="268"/>
      <c r="F37" s="636">
        <v>42.4</v>
      </c>
      <c r="G37" s="377">
        <v>973</v>
      </c>
      <c r="H37" s="377">
        <v>666</v>
      </c>
    </row>
    <row r="38" spans="1:8" x14ac:dyDescent="0.25">
      <c r="A38" s="375">
        <v>1856</v>
      </c>
      <c r="B38" s="635">
        <v>35.700000000000003</v>
      </c>
      <c r="C38" s="377">
        <v>1016</v>
      </c>
      <c r="D38" s="377">
        <v>703</v>
      </c>
      <c r="E38" s="268"/>
      <c r="F38" s="637">
        <v>36.6</v>
      </c>
      <c r="G38" s="377">
        <v>983</v>
      </c>
      <c r="H38" s="377">
        <v>670</v>
      </c>
    </row>
    <row r="39" spans="1:8" x14ac:dyDescent="0.25">
      <c r="A39" s="357">
        <v>1857</v>
      </c>
      <c r="B39" s="368">
        <v>33.799999999999997</v>
      </c>
      <c r="C39" s="366">
        <v>1044</v>
      </c>
      <c r="D39" s="366">
        <v>718</v>
      </c>
      <c r="F39" s="369">
        <v>33.6</v>
      </c>
      <c r="G39" s="366">
        <v>1002</v>
      </c>
      <c r="H39" s="366">
        <v>679</v>
      </c>
    </row>
    <row r="40" spans="1:8" x14ac:dyDescent="0.25">
      <c r="A40" s="375">
        <v>1858</v>
      </c>
      <c r="B40" s="635">
        <v>32.799999999999997</v>
      </c>
      <c r="C40" s="377">
        <v>1070</v>
      </c>
      <c r="D40" s="377">
        <v>732</v>
      </c>
      <c r="E40" s="268"/>
      <c r="F40" s="635">
        <v>31.4</v>
      </c>
      <c r="G40" s="377">
        <v>994</v>
      </c>
      <c r="H40" s="377">
        <v>670</v>
      </c>
    </row>
    <row r="41" spans="1:8" x14ac:dyDescent="0.25">
      <c r="A41" s="357">
        <v>1859</v>
      </c>
      <c r="B41" s="368">
        <v>35.700000000000003</v>
      </c>
      <c r="C41" s="366">
        <v>1098</v>
      </c>
      <c r="D41" s="366">
        <v>747</v>
      </c>
      <c r="F41" s="369">
        <v>32.799999999999997</v>
      </c>
      <c r="G41" s="366">
        <v>999</v>
      </c>
      <c r="H41" s="366">
        <v>668</v>
      </c>
    </row>
    <row r="42" spans="1:8" x14ac:dyDescent="0.25">
      <c r="A42" s="375">
        <v>1860</v>
      </c>
      <c r="B42" s="635">
        <v>39.799999999999997</v>
      </c>
      <c r="C42" s="377">
        <v>1129</v>
      </c>
      <c r="D42" s="377">
        <v>766</v>
      </c>
      <c r="E42" s="268"/>
      <c r="F42" s="636">
        <v>36.799999999999997</v>
      </c>
      <c r="G42" s="377">
        <v>1023</v>
      </c>
      <c r="H42" s="377">
        <v>682</v>
      </c>
    </row>
    <row r="43" spans="1:8" x14ac:dyDescent="0.25">
      <c r="A43" s="357">
        <v>1861</v>
      </c>
      <c r="B43" s="368">
        <v>44.4</v>
      </c>
      <c r="C43" s="366">
        <v>1164</v>
      </c>
      <c r="D43" s="366">
        <v>789</v>
      </c>
      <c r="F43" s="369">
        <v>40.200000000000003</v>
      </c>
      <c r="G43" s="366">
        <v>1047</v>
      </c>
      <c r="H43" s="366">
        <v>700</v>
      </c>
    </row>
    <row r="44" spans="1:8" x14ac:dyDescent="0.25">
      <c r="A44" s="357">
        <v>1862</v>
      </c>
      <c r="B44" s="368">
        <v>46.7</v>
      </c>
      <c r="C44" s="366">
        <v>1200</v>
      </c>
      <c r="D44" s="366">
        <v>813</v>
      </c>
      <c r="F44" s="369">
        <v>42.2</v>
      </c>
      <c r="G44" s="366">
        <v>1066</v>
      </c>
      <c r="H44" s="366">
        <v>713</v>
      </c>
    </row>
    <row r="45" spans="1:8" x14ac:dyDescent="0.25">
      <c r="A45" s="357">
        <v>1863</v>
      </c>
      <c r="B45" s="368">
        <v>55.2</v>
      </c>
      <c r="C45" s="366">
        <v>1244</v>
      </c>
      <c r="D45" s="366">
        <v>844</v>
      </c>
      <c r="F45" s="369">
        <v>51</v>
      </c>
      <c r="G45" s="366">
        <v>1129</v>
      </c>
      <c r="H45" s="366">
        <v>757</v>
      </c>
    </row>
    <row r="46" spans="1:8" x14ac:dyDescent="0.25">
      <c r="A46" s="357">
        <v>1864</v>
      </c>
      <c r="B46" s="368">
        <v>61.3</v>
      </c>
      <c r="C46" s="366">
        <v>1292</v>
      </c>
      <c r="D46" s="366">
        <v>879</v>
      </c>
      <c r="F46" s="369">
        <v>59.9</v>
      </c>
      <c r="G46" s="366">
        <v>1214</v>
      </c>
      <c r="H46" s="366">
        <v>816</v>
      </c>
    </row>
    <row r="47" spans="1:8" x14ac:dyDescent="0.25">
      <c r="A47" s="357">
        <v>1865</v>
      </c>
      <c r="B47" s="368">
        <v>66.599999999999994</v>
      </c>
      <c r="C47" s="366">
        <v>1345</v>
      </c>
      <c r="D47" s="366">
        <v>919</v>
      </c>
      <c r="F47" s="369">
        <v>64.599999999999994</v>
      </c>
      <c r="G47" s="366">
        <v>1268</v>
      </c>
      <c r="H47" s="366">
        <v>857</v>
      </c>
    </row>
    <row r="48" spans="1:8" x14ac:dyDescent="0.25">
      <c r="A48" s="357">
        <v>1866</v>
      </c>
      <c r="B48" s="368">
        <v>60.1</v>
      </c>
      <c r="C48" s="366">
        <v>1391</v>
      </c>
      <c r="D48" s="366">
        <v>951</v>
      </c>
      <c r="F48" s="369">
        <v>59.5</v>
      </c>
      <c r="G48" s="366">
        <v>1346</v>
      </c>
      <c r="H48" s="366">
        <v>910</v>
      </c>
    </row>
    <row r="49" spans="1:8" x14ac:dyDescent="0.25">
      <c r="A49" s="357">
        <v>1867</v>
      </c>
      <c r="B49" s="368">
        <v>49.9</v>
      </c>
      <c r="C49" s="366">
        <v>1429</v>
      </c>
      <c r="D49" s="366">
        <v>973</v>
      </c>
      <c r="F49" s="369">
        <v>48.2</v>
      </c>
      <c r="G49" s="366">
        <v>1348</v>
      </c>
      <c r="H49" s="366">
        <v>909</v>
      </c>
    </row>
    <row r="50" spans="1:8" x14ac:dyDescent="0.25">
      <c r="A50" s="357">
        <v>1868</v>
      </c>
      <c r="B50" s="368">
        <v>45.3</v>
      </c>
      <c r="C50" s="366">
        <v>1462</v>
      </c>
      <c r="D50" s="366">
        <v>989</v>
      </c>
      <c r="F50" s="369">
        <v>43</v>
      </c>
      <c r="G50" s="366">
        <v>1347</v>
      </c>
      <c r="H50" s="366">
        <v>903</v>
      </c>
    </row>
    <row r="51" spans="1:8" x14ac:dyDescent="0.25">
      <c r="A51" s="357">
        <v>1869</v>
      </c>
      <c r="B51" s="368">
        <v>44.5</v>
      </c>
      <c r="C51" s="366">
        <v>1493</v>
      </c>
      <c r="D51" s="386">
        <v>1003</v>
      </c>
      <c r="F51" s="368">
        <v>42.5</v>
      </c>
      <c r="G51" s="366">
        <v>1360</v>
      </c>
      <c r="H51" s="366">
        <v>903</v>
      </c>
    </row>
    <row r="52" spans="1:8" x14ac:dyDescent="0.25">
      <c r="A52" s="375">
        <v>1870</v>
      </c>
      <c r="B52" s="635">
        <v>50.5</v>
      </c>
      <c r="C52" s="377">
        <v>1530</v>
      </c>
      <c r="D52" s="387">
        <v>1024</v>
      </c>
      <c r="E52" s="268"/>
      <c r="F52" s="636">
        <v>50</v>
      </c>
      <c r="G52" s="377">
        <v>1420</v>
      </c>
      <c r="H52" s="377">
        <v>937</v>
      </c>
    </row>
    <row r="53" spans="1:8" x14ac:dyDescent="0.25">
      <c r="A53" s="541">
        <v>1871</v>
      </c>
      <c r="B53" s="173">
        <v>59</v>
      </c>
      <c r="C53" s="173">
        <v>1572</v>
      </c>
      <c r="D53" s="173">
        <v>1050</v>
      </c>
      <c r="F53" s="173">
        <v>60.2</v>
      </c>
      <c r="G53" s="173">
        <v>1492</v>
      </c>
      <c r="H53" s="173">
        <v>985</v>
      </c>
    </row>
    <row r="54" spans="1:8" x14ac:dyDescent="0.25">
      <c r="A54" s="541">
        <v>1872</v>
      </c>
      <c r="B54" s="173">
        <v>64.2</v>
      </c>
      <c r="C54" s="173">
        <v>1619</v>
      </c>
      <c r="D54" s="173">
        <v>1081</v>
      </c>
      <c r="F54" s="173">
        <v>73.7</v>
      </c>
      <c r="G54" s="173">
        <v>1703</v>
      </c>
      <c r="H54" s="173">
        <v>1121</v>
      </c>
    </row>
    <row r="55" spans="1:8" x14ac:dyDescent="0.25">
      <c r="A55" s="541">
        <v>1873</v>
      </c>
      <c r="B55" s="173">
        <v>62.5</v>
      </c>
      <c r="C55" s="173">
        <v>1664</v>
      </c>
      <c r="D55" s="173">
        <v>1110</v>
      </c>
      <c r="F55" s="173">
        <v>77.8</v>
      </c>
      <c r="G55" s="173">
        <v>1944</v>
      </c>
      <c r="H55" s="173">
        <v>1276</v>
      </c>
    </row>
    <row r="56" spans="1:8" x14ac:dyDescent="0.25">
      <c r="A56" s="541">
        <v>1874</v>
      </c>
      <c r="B56" s="173">
        <v>71.599999999999994</v>
      </c>
      <c r="C56" s="173">
        <v>1716</v>
      </c>
      <c r="D56" s="173">
        <v>1145</v>
      </c>
      <c r="F56" s="173">
        <v>87.5</v>
      </c>
      <c r="G56" s="173">
        <v>2000</v>
      </c>
      <c r="H56" s="173">
        <v>1309</v>
      </c>
    </row>
    <row r="57" spans="1:8" x14ac:dyDescent="0.25">
      <c r="A57" s="541">
        <v>1875</v>
      </c>
      <c r="B57" s="173">
        <v>72.7</v>
      </c>
      <c r="C57" s="173">
        <v>1770</v>
      </c>
      <c r="D57" s="173">
        <v>1182</v>
      </c>
      <c r="F57" s="173">
        <v>81.7</v>
      </c>
      <c r="G57" s="173">
        <v>1941</v>
      </c>
      <c r="H57" s="173">
        <v>1273</v>
      </c>
    </row>
    <row r="58" spans="1:8" x14ac:dyDescent="0.25">
      <c r="A58" s="541">
        <v>1876</v>
      </c>
      <c r="B58" s="173">
        <v>73.599999999999994</v>
      </c>
      <c r="C58" s="173">
        <v>1826</v>
      </c>
      <c r="D58" s="173">
        <v>1220</v>
      </c>
      <c r="F58" s="173">
        <v>79.599999999999994</v>
      </c>
      <c r="G58" s="173">
        <v>1913</v>
      </c>
      <c r="H58" s="173">
        <v>1260</v>
      </c>
    </row>
    <row r="59" spans="1:8" x14ac:dyDescent="0.25">
      <c r="A59" s="541">
        <v>1877</v>
      </c>
      <c r="B59" s="173">
        <v>73.400000000000006</v>
      </c>
      <c r="C59" s="173">
        <v>1881</v>
      </c>
      <c r="D59" s="173">
        <v>1255</v>
      </c>
      <c r="F59" s="173">
        <v>76.7</v>
      </c>
      <c r="G59" s="173">
        <v>1895</v>
      </c>
      <c r="H59" s="173">
        <v>1252</v>
      </c>
    </row>
    <row r="60" spans="1:8" x14ac:dyDescent="0.25">
      <c r="A60" s="541">
        <v>1878</v>
      </c>
      <c r="B60" s="173">
        <v>68.900000000000006</v>
      </c>
      <c r="C60" s="173">
        <v>1933</v>
      </c>
      <c r="D60" s="173">
        <v>1285</v>
      </c>
      <c r="F60" s="173">
        <v>68.099999999999994</v>
      </c>
      <c r="G60" s="173">
        <v>1852</v>
      </c>
      <c r="H60" s="173">
        <v>1217</v>
      </c>
    </row>
    <row r="61" spans="1:8" x14ac:dyDescent="0.25">
      <c r="A61" s="541">
        <v>1879</v>
      </c>
      <c r="B61" s="173">
        <v>64.400000000000006</v>
      </c>
      <c r="C61" s="173">
        <v>1980</v>
      </c>
      <c r="D61" s="173">
        <v>1309</v>
      </c>
      <c r="F61" s="173">
        <v>61.3</v>
      </c>
      <c r="G61" s="173">
        <v>1815</v>
      </c>
      <c r="H61" s="173">
        <v>1184</v>
      </c>
    </row>
    <row r="62" spans="1:8" x14ac:dyDescent="0.25">
      <c r="A62" s="541">
        <v>1880</v>
      </c>
      <c r="B62" s="173">
        <v>60.9</v>
      </c>
      <c r="C62" s="173">
        <v>2023</v>
      </c>
      <c r="D62" s="173">
        <v>1328</v>
      </c>
      <c r="F62" s="173">
        <v>61</v>
      </c>
      <c r="G62" s="173">
        <v>1937</v>
      </c>
      <c r="H62" s="173">
        <v>1255</v>
      </c>
    </row>
    <row r="63" spans="1:8" x14ac:dyDescent="0.25">
      <c r="A63" s="541">
        <v>1881</v>
      </c>
      <c r="B63" s="173">
        <v>66.7</v>
      </c>
      <c r="C63" s="173">
        <v>2068</v>
      </c>
      <c r="D63" s="173">
        <v>1352</v>
      </c>
      <c r="F63" s="173">
        <v>64.099999999999994</v>
      </c>
      <c r="G63" s="173">
        <v>1919</v>
      </c>
      <c r="H63" s="173">
        <v>1240</v>
      </c>
    </row>
    <row r="64" spans="1:8" x14ac:dyDescent="0.25">
      <c r="A64" s="541">
        <v>1882</v>
      </c>
      <c r="B64" s="173">
        <v>67.900000000000006</v>
      </c>
      <c r="C64" s="173">
        <v>2111</v>
      </c>
      <c r="D64" s="173">
        <v>1374</v>
      </c>
      <c r="F64" s="173">
        <v>67.2</v>
      </c>
      <c r="G64" s="173">
        <v>2005</v>
      </c>
      <c r="H64" s="173">
        <v>1291</v>
      </c>
    </row>
    <row r="65" spans="1:8" x14ac:dyDescent="0.25">
      <c r="A65" s="541">
        <v>1883</v>
      </c>
      <c r="B65" s="173">
        <v>72.599999999999994</v>
      </c>
      <c r="C65" s="173">
        <v>2156</v>
      </c>
      <c r="D65" s="173">
        <v>1399</v>
      </c>
      <c r="F65" s="173">
        <v>70.3</v>
      </c>
      <c r="G65" s="173">
        <v>2007</v>
      </c>
      <c r="H65" s="173">
        <v>1289</v>
      </c>
    </row>
    <row r="66" spans="1:8" x14ac:dyDescent="0.25">
      <c r="A66" s="541">
        <v>1884</v>
      </c>
      <c r="B66" s="173">
        <v>68.5</v>
      </c>
      <c r="C66" s="173">
        <v>2200</v>
      </c>
      <c r="D66" s="173">
        <v>1423</v>
      </c>
      <c r="F66" s="173">
        <v>62.8</v>
      </c>
      <c r="G66" s="173">
        <v>1991</v>
      </c>
      <c r="H66" s="173">
        <v>1277</v>
      </c>
    </row>
    <row r="67" spans="1:8" x14ac:dyDescent="0.25">
      <c r="A67" s="541">
        <v>1885</v>
      </c>
      <c r="B67" s="173">
        <v>63.1</v>
      </c>
      <c r="C67" s="173">
        <v>2235</v>
      </c>
      <c r="D67" s="173">
        <v>1441</v>
      </c>
      <c r="F67" s="173">
        <v>56.1</v>
      </c>
      <c r="G67" s="173">
        <v>1963</v>
      </c>
      <c r="H67" s="173">
        <v>1255</v>
      </c>
    </row>
    <row r="68" spans="1:8" x14ac:dyDescent="0.25">
      <c r="A68" s="541">
        <v>1886</v>
      </c>
      <c r="B68" s="173">
        <v>55.7</v>
      </c>
      <c r="C68" s="173">
        <v>2265</v>
      </c>
      <c r="D68" s="173">
        <v>1451</v>
      </c>
      <c r="F68" s="173">
        <v>47.8</v>
      </c>
      <c r="G68" s="173">
        <v>1920</v>
      </c>
      <c r="H68" s="173">
        <v>1221</v>
      </c>
    </row>
    <row r="69" spans="1:8" x14ac:dyDescent="0.25">
      <c r="A69" s="541">
        <v>1887</v>
      </c>
      <c r="B69" s="173">
        <v>59.1</v>
      </c>
      <c r="C69" s="173">
        <v>2299</v>
      </c>
      <c r="D69" s="173">
        <v>1464</v>
      </c>
      <c r="F69" s="173">
        <v>49.5</v>
      </c>
      <c r="G69" s="173">
        <v>1912</v>
      </c>
      <c r="H69" s="173">
        <v>1210</v>
      </c>
    </row>
    <row r="70" spans="1:8" x14ac:dyDescent="0.25">
      <c r="A70" s="541">
        <v>1888</v>
      </c>
      <c r="B70" s="173">
        <v>64.400000000000006</v>
      </c>
      <c r="C70" s="173">
        <v>2336</v>
      </c>
      <c r="D70" s="173">
        <v>1480</v>
      </c>
      <c r="F70" s="173">
        <v>54.3</v>
      </c>
      <c r="G70" s="173">
        <v>1942</v>
      </c>
      <c r="H70" s="173">
        <v>1225</v>
      </c>
    </row>
    <row r="71" spans="1:8" x14ac:dyDescent="0.25">
      <c r="A71" s="541">
        <v>1889</v>
      </c>
      <c r="B71" s="173">
        <v>71.599999999999994</v>
      </c>
      <c r="C71" s="173">
        <v>2379</v>
      </c>
      <c r="D71" s="173">
        <v>1501</v>
      </c>
      <c r="F71" s="173">
        <v>63</v>
      </c>
      <c r="G71" s="173">
        <v>2045</v>
      </c>
      <c r="H71" s="173">
        <v>1285</v>
      </c>
    </row>
    <row r="72" spans="1:8" x14ac:dyDescent="0.25">
      <c r="A72" s="541">
        <v>1890</v>
      </c>
      <c r="B72" s="173">
        <v>74.099999999999994</v>
      </c>
      <c r="C72" s="173">
        <v>2422</v>
      </c>
      <c r="D72" s="173">
        <v>1522</v>
      </c>
      <c r="F72" s="173">
        <v>67.900000000000006</v>
      </c>
      <c r="G72" s="173">
        <v>2190</v>
      </c>
      <c r="H72" s="173">
        <v>1375</v>
      </c>
    </row>
    <row r="73" spans="1:8" x14ac:dyDescent="0.25">
      <c r="A73" s="541">
        <v>1891</v>
      </c>
      <c r="B73" s="173">
        <v>77.900000000000006</v>
      </c>
      <c r="C73" s="173">
        <v>2472</v>
      </c>
      <c r="D73" s="173">
        <v>1548</v>
      </c>
      <c r="F73" s="173">
        <v>68.400000000000006</v>
      </c>
      <c r="G73" s="173">
        <v>2182</v>
      </c>
      <c r="H73" s="173">
        <v>1363</v>
      </c>
    </row>
    <row r="74" spans="1:8" x14ac:dyDescent="0.25">
      <c r="A74" s="541">
        <v>1892</v>
      </c>
      <c r="B74" s="173">
        <v>77.7</v>
      </c>
      <c r="C74" s="173">
        <v>2521</v>
      </c>
      <c r="D74" s="173">
        <v>1573</v>
      </c>
      <c r="F74" s="173">
        <v>67.2</v>
      </c>
      <c r="G74" s="173">
        <v>2202</v>
      </c>
      <c r="H74" s="173">
        <v>1369</v>
      </c>
    </row>
    <row r="75" spans="1:8" x14ac:dyDescent="0.25">
      <c r="A75" s="541">
        <v>1893</v>
      </c>
      <c r="B75" s="173">
        <v>75.3</v>
      </c>
      <c r="C75" s="173">
        <v>2567</v>
      </c>
      <c r="D75" s="173">
        <v>1595</v>
      </c>
      <c r="F75" s="173">
        <v>63.9</v>
      </c>
      <c r="G75" s="173">
        <v>2183</v>
      </c>
      <c r="H75" s="173">
        <v>1353</v>
      </c>
    </row>
    <row r="76" spans="1:8" x14ac:dyDescent="0.25">
      <c r="A76" s="541">
        <v>1894</v>
      </c>
      <c r="B76" s="173">
        <v>79.099999999999994</v>
      </c>
      <c r="C76" s="173">
        <v>2614</v>
      </c>
      <c r="D76" s="173">
        <v>1618</v>
      </c>
      <c r="F76" s="173">
        <v>66.099999999999994</v>
      </c>
      <c r="G76" s="173">
        <v>2203</v>
      </c>
      <c r="H76" s="173">
        <v>1363</v>
      </c>
    </row>
    <row r="77" spans="1:8" x14ac:dyDescent="0.25">
      <c r="A77" s="541">
        <v>1895</v>
      </c>
      <c r="B77" s="173">
        <v>83.5</v>
      </c>
      <c r="C77" s="173">
        <v>2662</v>
      </c>
      <c r="D77" s="173">
        <v>1644</v>
      </c>
      <c r="F77" s="173">
        <v>69.099999999999994</v>
      </c>
      <c r="G77" s="173">
        <v>2222</v>
      </c>
      <c r="H77" s="173">
        <v>1375</v>
      </c>
    </row>
    <row r="78" spans="1:8" x14ac:dyDescent="0.25">
      <c r="A78" s="541">
        <v>1896</v>
      </c>
      <c r="B78" s="173">
        <v>89.5</v>
      </c>
      <c r="C78" s="173">
        <v>2713</v>
      </c>
      <c r="D78" s="173">
        <v>1675</v>
      </c>
      <c r="F78" s="173">
        <v>75.599999999999994</v>
      </c>
      <c r="G78" s="173">
        <v>2307</v>
      </c>
      <c r="H78" s="173">
        <v>1429</v>
      </c>
    </row>
    <row r="79" spans="1:8" x14ac:dyDescent="0.25">
      <c r="A79" s="541">
        <v>1897</v>
      </c>
      <c r="B79" s="173">
        <v>101.9</v>
      </c>
      <c r="C79" s="173">
        <v>2771</v>
      </c>
      <c r="D79" s="173">
        <v>1717</v>
      </c>
      <c r="F79" s="173">
        <v>87.9</v>
      </c>
      <c r="G79" s="173">
        <v>2404</v>
      </c>
      <c r="H79" s="173">
        <v>1495</v>
      </c>
    </row>
    <row r="80" spans="1:8" x14ac:dyDescent="0.25">
      <c r="A80" s="541">
        <v>1898</v>
      </c>
      <c r="B80" s="173">
        <v>119.8</v>
      </c>
      <c r="C80" s="173">
        <v>2843</v>
      </c>
      <c r="D80" s="173">
        <v>1773</v>
      </c>
      <c r="F80" s="173">
        <v>106</v>
      </c>
      <c r="G80" s="173">
        <v>2548</v>
      </c>
      <c r="H80" s="173">
        <v>1596</v>
      </c>
    </row>
    <row r="81" spans="1:8" x14ac:dyDescent="0.25">
      <c r="A81" s="541">
        <v>1899</v>
      </c>
      <c r="B81" s="173">
        <v>130</v>
      </c>
      <c r="C81" s="173">
        <v>2922</v>
      </c>
      <c r="D81" s="173">
        <v>1838</v>
      </c>
      <c r="F81" s="173">
        <v>121.9</v>
      </c>
      <c r="G81" s="173">
        <v>2753</v>
      </c>
      <c r="H81" s="173">
        <v>1735</v>
      </c>
    </row>
    <row r="82" spans="1:8" x14ac:dyDescent="0.25">
      <c r="A82" s="541">
        <v>1900</v>
      </c>
      <c r="B82" s="173">
        <v>131.80000000000001</v>
      </c>
      <c r="C82" s="173">
        <v>3002</v>
      </c>
      <c r="D82" s="173">
        <v>1902</v>
      </c>
      <c r="F82" s="173">
        <v>131.80000000000001</v>
      </c>
      <c r="G82" s="173">
        <v>3002</v>
      </c>
      <c r="H82" s="173">
        <v>1902</v>
      </c>
    </row>
    <row r="83" spans="1:8" x14ac:dyDescent="0.25">
      <c r="A83" s="541">
        <v>1901</v>
      </c>
      <c r="B83" s="173">
        <v>139.9</v>
      </c>
      <c r="C83" s="173">
        <v>3096</v>
      </c>
      <c r="D83" s="173">
        <v>1974</v>
      </c>
      <c r="F83" s="173">
        <v>135.1</v>
      </c>
      <c r="G83" s="173">
        <v>3009</v>
      </c>
      <c r="H83" s="173">
        <v>1920</v>
      </c>
    </row>
    <row r="84" spans="1:8" x14ac:dyDescent="0.25">
      <c r="A84" s="541">
        <v>1902</v>
      </c>
      <c r="B84" s="173">
        <v>143.6</v>
      </c>
      <c r="C84" s="173">
        <v>3197</v>
      </c>
      <c r="D84" s="173">
        <v>2048</v>
      </c>
      <c r="F84" s="173">
        <v>135.19999999999999</v>
      </c>
      <c r="G84" s="173">
        <v>3017</v>
      </c>
      <c r="H84" s="173">
        <v>1935</v>
      </c>
    </row>
    <row r="85" spans="1:8" x14ac:dyDescent="0.25">
      <c r="A85" s="541">
        <v>1903</v>
      </c>
      <c r="B85" s="173">
        <v>145</v>
      </c>
      <c r="C85" s="173">
        <v>3296</v>
      </c>
      <c r="D85" s="173">
        <v>2121</v>
      </c>
      <c r="F85" s="173">
        <v>134.6</v>
      </c>
      <c r="G85" s="173">
        <v>3057</v>
      </c>
      <c r="H85" s="173">
        <v>1973</v>
      </c>
    </row>
    <row r="86" spans="1:8" x14ac:dyDescent="0.25">
      <c r="A86" s="541">
        <v>1904</v>
      </c>
      <c r="B86" s="173">
        <v>146.6</v>
      </c>
      <c r="C86" s="173">
        <v>3397</v>
      </c>
      <c r="D86" s="173">
        <v>2192</v>
      </c>
      <c r="F86" s="173">
        <v>134</v>
      </c>
      <c r="G86" s="173">
        <v>3112</v>
      </c>
      <c r="H86" s="173">
        <v>2015</v>
      </c>
    </row>
    <row r="87" spans="1:8" x14ac:dyDescent="0.25">
      <c r="A87" s="541">
        <v>1905</v>
      </c>
      <c r="B87" s="173">
        <v>145.1</v>
      </c>
      <c r="C87" s="173">
        <v>3489</v>
      </c>
      <c r="D87" s="173">
        <v>2255</v>
      </c>
      <c r="F87" s="173">
        <v>131.69999999999999</v>
      </c>
      <c r="G87" s="173">
        <v>3181</v>
      </c>
      <c r="H87" s="173">
        <v>2061</v>
      </c>
    </row>
    <row r="88" spans="1:8" x14ac:dyDescent="0.25">
      <c r="A88" s="541">
        <v>1906</v>
      </c>
      <c r="B88" s="173">
        <v>137.69999999999999</v>
      </c>
      <c r="C88" s="173">
        <v>3582</v>
      </c>
      <c r="D88" s="173">
        <v>2310</v>
      </c>
      <c r="F88" s="173">
        <v>128</v>
      </c>
      <c r="G88" s="173">
        <v>3343</v>
      </c>
      <c r="H88" s="173">
        <v>2159</v>
      </c>
    </row>
    <row r="89" spans="1:8" x14ac:dyDescent="0.25">
      <c r="A89" s="541">
        <v>1907</v>
      </c>
      <c r="B89" s="173">
        <v>120.8</v>
      </c>
      <c r="C89" s="173">
        <v>3661</v>
      </c>
      <c r="D89" s="173">
        <v>2347</v>
      </c>
      <c r="F89" s="173">
        <v>114.9</v>
      </c>
      <c r="G89" s="173">
        <v>3498</v>
      </c>
      <c r="H89" s="173">
        <v>2244</v>
      </c>
    </row>
    <row r="90" spans="1:8" x14ac:dyDescent="0.25">
      <c r="A90" s="541">
        <v>1908</v>
      </c>
      <c r="B90" s="173">
        <v>95.4</v>
      </c>
      <c r="C90" s="173">
        <v>3719</v>
      </c>
      <c r="D90" s="173">
        <v>2356</v>
      </c>
      <c r="F90" s="173">
        <v>88.9</v>
      </c>
      <c r="G90" s="173">
        <v>3466</v>
      </c>
      <c r="H90" s="173">
        <v>2199</v>
      </c>
    </row>
    <row r="91" spans="1:8" x14ac:dyDescent="0.25">
      <c r="A91" s="541">
        <v>1909</v>
      </c>
      <c r="B91" s="173">
        <v>106.9</v>
      </c>
      <c r="C91" s="173">
        <v>3783</v>
      </c>
      <c r="D91" s="173">
        <v>2374</v>
      </c>
      <c r="F91" s="173">
        <v>99.5</v>
      </c>
      <c r="G91" s="173">
        <v>3488</v>
      </c>
      <c r="H91" s="173">
        <v>2193</v>
      </c>
    </row>
    <row r="92" spans="1:8" x14ac:dyDescent="0.25">
      <c r="A92" s="347">
        <v>1910</v>
      </c>
      <c r="B92" s="252">
        <v>112.3</v>
      </c>
      <c r="C92" s="252">
        <v>3848</v>
      </c>
      <c r="D92" s="252">
        <v>2397</v>
      </c>
      <c r="F92" s="252">
        <v>105.4</v>
      </c>
      <c r="G92" s="252">
        <v>3596</v>
      </c>
      <c r="H92" s="252">
        <v>2243</v>
      </c>
    </row>
    <row r="93" spans="1:8" x14ac:dyDescent="0.25">
      <c r="A93" s="347">
        <v>1911</v>
      </c>
      <c r="B93" s="252">
        <v>120.1</v>
      </c>
      <c r="C93" s="252">
        <v>3914</v>
      </c>
      <c r="D93" s="252">
        <v>2420</v>
      </c>
      <c r="F93" s="252">
        <v>114.1</v>
      </c>
      <c r="G93" s="252">
        <v>3733</v>
      </c>
      <c r="H93" s="252">
        <v>2313</v>
      </c>
    </row>
    <row r="94" spans="1:8" x14ac:dyDescent="0.25">
      <c r="A94" s="638">
        <v>1912</v>
      </c>
      <c r="B94" s="369">
        <v>124.2</v>
      </c>
      <c r="C94" s="381">
        <v>3986</v>
      </c>
      <c r="D94" s="366">
        <v>2446</v>
      </c>
      <c r="F94" s="368">
        <v>123</v>
      </c>
      <c r="G94" s="366">
        <v>3963</v>
      </c>
      <c r="H94" s="366">
        <v>2435</v>
      </c>
    </row>
    <row r="95" spans="1:8" x14ac:dyDescent="0.25">
      <c r="A95" s="638">
        <v>1913</v>
      </c>
      <c r="B95" s="369">
        <v>139.9</v>
      </c>
      <c r="C95" s="381">
        <v>4068</v>
      </c>
      <c r="D95" s="366">
        <v>2482</v>
      </c>
      <c r="F95" s="368">
        <v>141.19999999999999</v>
      </c>
      <c r="G95" s="366">
        <v>4195</v>
      </c>
      <c r="H95" s="366">
        <v>2567</v>
      </c>
    </row>
    <row r="96" spans="1:8" x14ac:dyDescent="0.25">
      <c r="A96" s="638">
        <v>1914</v>
      </c>
      <c r="B96" s="369">
        <v>141.4</v>
      </c>
      <c r="C96" s="381">
        <v>4154</v>
      </c>
      <c r="D96" s="366">
        <v>2520</v>
      </c>
      <c r="F96" s="368">
        <v>142.9</v>
      </c>
      <c r="G96" s="366">
        <v>4291</v>
      </c>
      <c r="H96" s="366">
        <v>2613</v>
      </c>
    </row>
    <row r="97" spans="1:8" x14ac:dyDescent="0.25">
      <c r="A97" s="638">
        <v>1915</v>
      </c>
      <c r="B97" s="369">
        <v>119.8</v>
      </c>
      <c r="C97" s="381">
        <v>4225</v>
      </c>
      <c r="D97" s="366">
        <v>2534</v>
      </c>
      <c r="F97" s="368">
        <v>134.5</v>
      </c>
      <c r="G97" s="366">
        <v>4859</v>
      </c>
      <c r="H97" s="366">
        <v>2921</v>
      </c>
    </row>
    <row r="98" spans="1:8" x14ac:dyDescent="0.25">
      <c r="A98" s="638">
        <v>1916</v>
      </c>
      <c r="B98" s="369">
        <v>97.6</v>
      </c>
      <c r="C98" s="381">
        <v>4261</v>
      </c>
      <c r="D98" s="366">
        <v>2522</v>
      </c>
      <c r="F98" s="368">
        <v>130.9</v>
      </c>
      <c r="G98" s="366">
        <v>5753</v>
      </c>
      <c r="H98" s="366">
        <v>3402</v>
      </c>
    </row>
    <row r="99" spans="1:8" x14ac:dyDescent="0.25">
      <c r="A99" s="638">
        <v>1917</v>
      </c>
      <c r="B99" s="369">
        <v>109.7</v>
      </c>
      <c r="C99" s="381">
        <v>4266</v>
      </c>
      <c r="D99" s="366">
        <v>2491</v>
      </c>
      <c r="F99" s="368">
        <v>178.1</v>
      </c>
      <c r="G99" s="366">
        <v>6867</v>
      </c>
      <c r="H99" s="366">
        <v>4004</v>
      </c>
    </row>
    <row r="100" spans="1:8" x14ac:dyDescent="0.25">
      <c r="A100" s="638">
        <v>1918</v>
      </c>
      <c r="B100" s="369">
        <v>138.5</v>
      </c>
      <c r="C100" s="381">
        <v>4330</v>
      </c>
      <c r="D100" s="366">
        <v>2506</v>
      </c>
      <c r="F100" s="368">
        <v>259.2</v>
      </c>
      <c r="G100" s="366">
        <v>8392</v>
      </c>
      <c r="H100" s="366">
        <v>4877</v>
      </c>
    </row>
    <row r="101" spans="1:8" x14ac:dyDescent="0.25">
      <c r="A101" s="638">
        <v>1919</v>
      </c>
      <c r="B101" s="369">
        <v>179.3</v>
      </c>
      <c r="C101" s="381">
        <v>4447</v>
      </c>
      <c r="D101" s="366">
        <v>2574</v>
      </c>
      <c r="F101" s="368">
        <v>389.3</v>
      </c>
      <c r="G101" s="366">
        <v>10355</v>
      </c>
      <c r="H101" s="366">
        <v>6036</v>
      </c>
    </row>
    <row r="102" spans="1:8" ht="16.5" thickBot="1" x14ac:dyDescent="0.3">
      <c r="A102" s="639">
        <v>1920</v>
      </c>
      <c r="B102" s="640">
        <v>195.3</v>
      </c>
      <c r="C102" s="641">
        <v>4566</v>
      </c>
      <c r="D102" s="642">
        <v>2653</v>
      </c>
      <c r="E102" s="268"/>
      <c r="F102" s="643">
        <v>481.6</v>
      </c>
      <c r="G102" s="642">
        <v>12555</v>
      </c>
      <c r="H102" s="642">
        <v>7365</v>
      </c>
    </row>
    <row r="103" spans="1:8" x14ac:dyDescent="0.25">
      <c r="A103" s="137"/>
      <c r="B103" s="137"/>
      <c r="C103" s="137"/>
      <c r="D103" s="137"/>
      <c r="E103" s="403"/>
      <c r="F103" s="137"/>
      <c r="G103" s="137"/>
      <c r="H103" s="137"/>
    </row>
    <row r="104" spans="1:8" x14ac:dyDescent="0.25">
      <c r="A104" s="402" t="s">
        <v>173</v>
      </c>
      <c r="B104" s="137"/>
      <c r="C104" s="137"/>
      <c r="D104" s="137"/>
      <c r="E104" s="403"/>
      <c r="F104" s="137"/>
      <c r="G104" s="137"/>
      <c r="H104" s="137"/>
    </row>
    <row r="105" spans="1:8" x14ac:dyDescent="0.25">
      <c r="A105" s="400" t="s">
        <v>92</v>
      </c>
      <c r="B105" s="137"/>
      <c r="C105" s="137"/>
      <c r="D105" s="137"/>
      <c r="E105" s="403"/>
      <c r="F105" s="137"/>
      <c r="G105" s="137"/>
      <c r="H105" s="137"/>
    </row>
    <row r="106" spans="1:8" x14ac:dyDescent="0.25">
      <c r="A106" s="400" t="s">
        <v>93</v>
      </c>
      <c r="B106" s="137"/>
      <c r="C106" s="137"/>
      <c r="D106" s="137"/>
      <c r="E106" s="403"/>
      <c r="F106" s="137"/>
      <c r="G106" s="137"/>
      <c r="H106" s="137"/>
    </row>
    <row r="107" spans="1:8" x14ac:dyDescent="0.25">
      <c r="A107" s="137"/>
      <c r="B107" s="137"/>
      <c r="C107" s="137"/>
      <c r="D107" s="137"/>
      <c r="E107" s="403"/>
      <c r="F107" s="137"/>
      <c r="G107" s="137"/>
      <c r="H107" s="137"/>
    </row>
    <row r="108" spans="1:8" x14ac:dyDescent="0.25">
      <c r="A108" s="400" t="s">
        <v>143</v>
      </c>
      <c r="B108" s="137"/>
      <c r="C108" s="137"/>
      <c r="D108" s="137"/>
      <c r="E108" s="403"/>
      <c r="F108" s="137"/>
      <c r="G108" s="137"/>
      <c r="H108" s="137"/>
    </row>
    <row r="109" spans="1:8" x14ac:dyDescent="0.25">
      <c r="A109" s="400" t="s">
        <v>94</v>
      </c>
      <c r="B109" s="137"/>
      <c r="C109" s="137"/>
      <c r="D109" s="137"/>
      <c r="E109" s="403"/>
      <c r="F109" s="137"/>
      <c r="G109" s="137"/>
      <c r="H109" s="137"/>
    </row>
    <row r="110" spans="1:8" x14ac:dyDescent="0.25">
      <c r="A110" s="137"/>
      <c r="B110" s="137"/>
      <c r="C110" s="137"/>
      <c r="D110" s="137"/>
      <c r="E110" s="403"/>
      <c r="F110" s="137"/>
      <c r="G110" s="137"/>
      <c r="H110" s="137"/>
    </row>
    <row r="111" spans="1:8" x14ac:dyDescent="0.25">
      <c r="A111" s="400" t="s">
        <v>144</v>
      </c>
      <c r="B111" s="137"/>
      <c r="C111" s="137"/>
      <c r="D111" s="137"/>
      <c r="E111" s="403"/>
      <c r="F111" s="137"/>
      <c r="G111" s="137"/>
      <c r="H111" s="137"/>
    </row>
    <row r="112" spans="1:8" x14ac:dyDescent="0.25">
      <c r="A112" s="137"/>
      <c r="B112" s="137"/>
      <c r="C112" s="137"/>
      <c r="D112" s="137"/>
      <c r="E112" s="403"/>
      <c r="F112" s="137"/>
      <c r="G112" s="137"/>
      <c r="H112" s="137"/>
    </row>
    <row r="113" spans="1:8" x14ac:dyDescent="0.25">
      <c r="A113" s="644" t="s">
        <v>146</v>
      </c>
      <c r="B113" s="137"/>
      <c r="C113" s="137"/>
      <c r="D113" s="137"/>
      <c r="E113" s="403"/>
      <c r="F113" s="137"/>
      <c r="G113" s="137"/>
      <c r="H113" s="137"/>
    </row>
    <row r="114" spans="1:8" x14ac:dyDescent="0.25">
      <c r="A114" s="137"/>
      <c r="B114" s="137"/>
      <c r="C114" s="137"/>
      <c r="D114" s="137"/>
      <c r="E114" s="403"/>
      <c r="F114" s="137"/>
      <c r="G114" s="137"/>
      <c r="H114" s="137"/>
    </row>
    <row r="115" spans="1:8" x14ac:dyDescent="0.25">
      <c r="A115" s="137"/>
      <c r="B115" s="137"/>
      <c r="C115" s="137"/>
      <c r="D115" s="137"/>
      <c r="E115" s="403"/>
      <c r="F115" s="137"/>
      <c r="G115" s="137"/>
      <c r="H115" s="137"/>
    </row>
    <row r="116" spans="1:8" x14ac:dyDescent="0.25">
      <c r="A116" s="137"/>
      <c r="B116" s="137"/>
      <c r="C116" s="137"/>
      <c r="D116" s="137"/>
      <c r="E116" s="403"/>
      <c r="F116" s="137"/>
      <c r="G116" s="137"/>
      <c r="H116" s="137"/>
    </row>
  </sheetData>
  <hyperlinks>
    <hyperlink ref="A1" location="'Front page'!A1" display="Front page"/>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11"/>
  <sheetViews>
    <sheetView zoomScale="80" zoomScaleNormal="80" workbookViewId="0">
      <pane xSplit="1" ySplit="9" topLeftCell="B10" activePane="bottomRight" state="frozen"/>
      <selection pane="topRight" activeCell="B1" sqref="B1"/>
      <selection pane="bottomLeft" activeCell="A10" sqref="A10"/>
      <selection pane="bottomRight"/>
    </sheetView>
  </sheetViews>
  <sheetFormatPr defaultRowHeight="15.75" x14ac:dyDescent="0.25"/>
  <cols>
    <col min="1" max="1" width="18.85546875" style="95" customWidth="1"/>
    <col min="2" max="2" width="29.42578125" style="95" bestFit="1" customWidth="1"/>
    <col min="3" max="3" width="15.85546875" style="95" bestFit="1" customWidth="1"/>
    <col min="4" max="4" width="14" style="95" bestFit="1" customWidth="1"/>
    <col min="5" max="5" width="4.85546875" style="97" customWidth="1"/>
    <col min="6" max="6" width="29.42578125" style="95" bestFit="1" customWidth="1"/>
    <col min="7" max="7" width="15.85546875" style="95" bestFit="1" customWidth="1"/>
    <col min="8" max="8" width="14" style="95" bestFit="1" customWidth="1"/>
    <col min="9" max="9" width="30" style="95"/>
    <col min="10" max="10" width="35.140625" style="95"/>
    <col min="11" max="11" width="25.85546875" style="95"/>
    <col min="12" max="12" width="19.42578125" style="95"/>
    <col min="13" max="16384" width="9.140625" style="95"/>
  </cols>
  <sheetData>
    <row r="1" spans="1:8" x14ac:dyDescent="0.25">
      <c r="A1" s="69" t="s">
        <v>169</v>
      </c>
      <c r="B1" s="649" t="s">
        <v>183</v>
      </c>
    </row>
    <row r="2" spans="1:8" x14ac:dyDescent="0.25">
      <c r="B2" s="650"/>
    </row>
    <row r="3" spans="1:8" ht="16.5" thickBot="1" x14ac:dyDescent="0.3">
      <c r="A3" s="651"/>
      <c r="E3" s="651"/>
    </row>
    <row r="4" spans="1:8" ht="16.5" thickBot="1" x14ac:dyDescent="0.3">
      <c r="A4" s="97"/>
      <c r="B4" s="826" t="s">
        <v>148</v>
      </c>
      <c r="C4" s="826"/>
      <c r="D4" s="826"/>
      <c r="F4" s="826" t="s">
        <v>91</v>
      </c>
      <c r="G4" s="826"/>
      <c r="H4" s="826"/>
    </row>
    <row r="5" spans="1:8" x14ac:dyDescent="0.25">
      <c r="A5" s="97"/>
      <c r="B5" s="652" t="s">
        <v>27</v>
      </c>
      <c r="C5" s="653" t="s">
        <v>27</v>
      </c>
      <c r="D5" s="653" t="s">
        <v>32</v>
      </c>
      <c r="F5" s="654" t="s">
        <v>27</v>
      </c>
      <c r="G5" s="655" t="s">
        <v>27</v>
      </c>
      <c r="H5" s="653" t="s">
        <v>32</v>
      </c>
    </row>
    <row r="6" spans="1:8" x14ac:dyDescent="0.25">
      <c r="A6" s="97"/>
      <c r="B6" s="656" t="s">
        <v>33</v>
      </c>
      <c r="C6" s="657" t="s">
        <v>145</v>
      </c>
      <c r="D6" s="657" t="s">
        <v>145</v>
      </c>
      <c r="E6" s="430"/>
      <c r="F6" s="658" t="s">
        <v>33</v>
      </c>
      <c r="G6" s="659" t="s">
        <v>145</v>
      </c>
      <c r="H6" s="657" t="s">
        <v>145</v>
      </c>
    </row>
    <row r="7" spans="1:8" x14ac:dyDescent="0.25">
      <c r="A7" s="97"/>
      <c r="B7" s="660" t="s">
        <v>35</v>
      </c>
      <c r="C7" s="661"/>
      <c r="D7" s="661"/>
      <c r="E7" s="430"/>
      <c r="F7" s="662" t="s">
        <v>35</v>
      </c>
      <c r="G7" s="93"/>
      <c r="H7" s="661"/>
    </row>
    <row r="8" spans="1:8" x14ac:dyDescent="0.25">
      <c r="A8" s="97"/>
      <c r="B8" s="656" t="s">
        <v>37</v>
      </c>
      <c r="C8" s="661"/>
      <c r="D8" s="661"/>
      <c r="E8" s="430"/>
      <c r="F8" s="658" t="s">
        <v>37</v>
      </c>
      <c r="G8" s="93"/>
      <c r="H8" s="661"/>
    </row>
    <row r="9" spans="1:8" ht="16.5" thickBot="1" x14ac:dyDescent="0.3">
      <c r="A9" s="651"/>
      <c r="B9" s="571">
        <v>-1</v>
      </c>
      <c r="C9" s="571">
        <v>-2</v>
      </c>
      <c r="D9" s="571">
        <v>-3</v>
      </c>
      <c r="E9" s="621"/>
      <c r="F9" s="571">
        <v>-4</v>
      </c>
      <c r="G9" s="571">
        <v>-5</v>
      </c>
      <c r="H9" s="571">
        <v>-6</v>
      </c>
    </row>
    <row r="11" spans="1:8" x14ac:dyDescent="0.25">
      <c r="A11" s="663" t="s">
        <v>147</v>
      </c>
    </row>
    <row r="12" spans="1:8" x14ac:dyDescent="0.25">
      <c r="A12" s="664"/>
    </row>
    <row r="13" spans="1:8" x14ac:dyDescent="0.25">
      <c r="A13" s="665" t="s">
        <v>25</v>
      </c>
      <c r="B13" s="87"/>
      <c r="C13" s="666"/>
      <c r="D13" s="92"/>
      <c r="E13" s="430"/>
      <c r="F13" s="93"/>
      <c r="G13" s="667"/>
      <c r="H13" s="92"/>
    </row>
    <row r="14" spans="1:8" x14ac:dyDescent="0.25">
      <c r="A14" s="638">
        <v>1760</v>
      </c>
      <c r="B14" s="87"/>
      <c r="C14" s="365">
        <v>209</v>
      </c>
      <c r="D14" s="366">
        <v>120</v>
      </c>
      <c r="E14" s="252"/>
      <c r="F14" s="93"/>
      <c r="G14" s="366">
        <v>104</v>
      </c>
      <c r="H14" s="366">
        <v>60</v>
      </c>
    </row>
    <row r="15" spans="1:8" x14ac:dyDescent="0.25">
      <c r="A15" s="668" t="s">
        <v>39</v>
      </c>
      <c r="B15" s="361">
        <v>2.9</v>
      </c>
      <c r="C15" s="365">
        <v>222</v>
      </c>
      <c r="D15" s="366">
        <v>126</v>
      </c>
      <c r="E15" s="252"/>
      <c r="F15" s="361">
        <v>1.6</v>
      </c>
      <c r="G15" s="366">
        <v>115</v>
      </c>
      <c r="H15" s="554">
        <v>66</v>
      </c>
    </row>
    <row r="16" spans="1:8" x14ac:dyDescent="0.25">
      <c r="A16" s="668" t="s">
        <v>40</v>
      </c>
      <c r="B16" s="361">
        <v>3.8</v>
      </c>
      <c r="C16" s="366">
        <v>244</v>
      </c>
      <c r="D16" s="366">
        <v>140</v>
      </c>
      <c r="E16" s="252"/>
      <c r="F16" s="361">
        <v>2.2000000000000002</v>
      </c>
      <c r="G16" s="366">
        <v>138</v>
      </c>
      <c r="H16" s="554">
        <v>77</v>
      </c>
    </row>
    <row r="17" spans="1:8" x14ac:dyDescent="0.25">
      <c r="A17" s="668" t="s">
        <v>41</v>
      </c>
      <c r="B17" s="361">
        <v>4</v>
      </c>
      <c r="C17" s="366">
        <v>266</v>
      </c>
      <c r="D17" s="366">
        <v>152</v>
      </c>
      <c r="E17" s="252"/>
      <c r="F17" s="361">
        <v>2.4</v>
      </c>
      <c r="G17" s="366">
        <v>147</v>
      </c>
      <c r="H17" s="554">
        <v>89</v>
      </c>
    </row>
    <row r="18" spans="1:8" x14ac:dyDescent="0.25">
      <c r="A18" s="668" t="s">
        <v>42</v>
      </c>
      <c r="B18" s="361">
        <v>5.2</v>
      </c>
      <c r="C18" s="366">
        <v>300</v>
      </c>
      <c r="D18" s="366">
        <v>173</v>
      </c>
      <c r="E18" s="252"/>
      <c r="F18" s="361">
        <v>4</v>
      </c>
      <c r="G18" s="366">
        <v>257</v>
      </c>
      <c r="H18" s="554">
        <v>148</v>
      </c>
    </row>
    <row r="19" spans="1:8" x14ac:dyDescent="0.25">
      <c r="A19" s="668" t="s">
        <v>43</v>
      </c>
      <c r="B19" s="361">
        <v>6.6</v>
      </c>
      <c r="C19" s="366">
        <v>347</v>
      </c>
      <c r="D19" s="366">
        <v>204</v>
      </c>
      <c r="E19" s="252"/>
      <c r="F19" s="361">
        <v>7.7</v>
      </c>
      <c r="G19" s="366">
        <v>520</v>
      </c>
      <c r="H19" s="366">
        <v>304</v>
      </c>
    </row>
    <row r="20" spans="1:8" x14ac:dyDescent="0.25">
      <c r="A20" s="668" t="s">
        <v>44</v>
      </c>
      <c r="B20" s="361">
        <v>7.9</v>
      </c>
      <c r="C20" s="366">
        <v>406</v>
      </c>
      <c r="D20" s="366">
        <v>243</v>
      </c>
      <c r="E20" s="252"/>
      <c r="F20" s="361">
        <v>10.1</v>
      </c>
      <c r="G20" s="366">
        <v>484</v>
      </c>
      <c r="H20" s="366">
        <v>289</v>
      </c>
    </row>
    <row r="21" spans="1:8" x14ac:dyDescent="0.25">
      <c r="A21" s="668" t="s">
        <v>45</v>
      </c>
      <c r="B21" s="361">
        <v>10.6</v>
      </c>
      <c r="C21" s="366">
        <v>491</v>
      </c>
      <c r="D21" s="366">
        <v>300</v>
      </c>
      <c r="E21" s="252"/>
      <c r="F21" s="361">
        <v>11.8</v>
      </c>
      <c r="G21" s="366">
        <v>496</v>
      </c>
      <c r="H21" s="366">
        <v>303</v>
      </c>
    </row>
    <row r="22" spans="1:8" x14ac:dyDescent="0.25">
      <c r="A22" s="668" t="s">
        <v>46</v>
      </c>
      <c r="B22" s="361">
        <v>16.2</v>
      </c>
      <c r="C22" s="366">
        <v>626</v>
      </c>
      <c r="D22" s="366">
        <v>401</v>
      </c>
      <c r="E22" s="252"/>
      <c r="F22" s="361">
        <v>17</v>
      </c>
      <c r="G22" s="366">
        <v>676</v>
      </c>
      <c r="H22" s="366">
        <v>433</v>
      </c>
    </row>
    <row r="23" spans="1:8" x14ac:dyDescent="0.25">
      <c r="A23" s="668" t="s">
        <v>47</v>
      </c>
      <c r="B23" s="361">
        <v>24.1</v>
      </c>
      <c r="C23" s="366">
        <v>837</v>
      </c>
      <c r="D23" s="366">
        <v>561</v>
      </c>
      <c r="E23" s="252"/>
      <c r="F23" s="361">
        <v>25.2</v>
      </c>
      <c r="G23" s="366">
        <v>771</v>
      </c>
      <c r="H23" s="366">
        <v>516</v>
      </c>
    </row>
    <row r="24" spans="1:8" x14ac:dyDescent="0.25">
      <c r="A24" s="665" t="s">
        <v>48</v>
      </c>
      <c r="B24" s="626">
        <v>22.4</v>
      </c>
      <c r="C24" s="377">
        <v>1024</v>
      </c>
      <c r="D24" s="377">
        <v>675</v>
      </c>
      <c r="E24" s="268"/>
      <c r="F24" s="626">
        <v>22.4</v>
      </c>
      <c r="G24" s="377">
        <v>1007</v>
      </c>
      <c r="H24" s="377">
        <v>664</v>
      </c>
    </row>
    <row r="25" spans="1:8" x14ac:dyDescent="0.25">
      <c r="A25" s="598"/>
      <c r="B25" s="122"/>
      <c r="C25" s="268"/>
      <c r="D25" s="268"/>
      <c r="E25" s="268"/>
      <c r="F25" s="122"/>
      <c r="G25" s="268"/>
      <c r="H25" s="268"/>
    </row>
    <row r="26" spans="1:8" x14ac:dyDescent="0.25">
      <c r="A26" s="668" t="s">
        <v>26</v>
      </c>
      <c r="B26" s="87"/>
      <c r="C26" s="666"/>
      <c r="D26" s="92"/>
      <c r="E26" s="430"/>
      <c r="F26" s="93"/>
      <c r="G26" s="667"/>
      <c r="H26" s="92"/>
    </row>
    <row r="27" spans="1:8" x14ac:dyDescent="0.25">
      <c r="A27" s="638">
        <v>1850</v>
      </c>
      <c r="B27" s="87"/>
      <c r="C27" s="366">
        <v>886</v>
      </c>
      <c r="D27" s="366">
        <v>594</v>
      </c>
      <c r="E27" s="252"/>
      <c r="F27" s="93"/>
      <c r="G27" s="366">
        <v>817</v>
      </c>
      <c r="H27" s="366">
        <v>546</v>
      </c>
    </row>
    <row r="28" spans="1:8" x14ac:dyDescent="0.25">
      <c r="A28" s="665" t="s">
        <v>48</v>
      </c>
      <c r="B28" s="626">
        <v>23.2</v>
      </c>
      <c r="C28" s="377">
        <v>1083</v>
      </c>
      <c r="D28" s="377">
        <v>714</v>
      </c>
      <c r="E28" s="268"/>
      <c r="F28" s="626">
        <v>23.2</v>
      </c>
      <c r="G28" s="377">
        <v>1066</v>
      </c>
      <c r="H28" s="377">
        <v>702</v>
      </c>
    </row>
    <row r="29" spans="1:8" x14ac:dyDescent="0.25">
      <c r="A29" s="598"/>
      <c r="B29" s="122"/>
      <c r="C29" s="268"/>
      <c r="D29" s="268"/>
      <c r="E29" s="268"/>
      <c r="F29" s="430"/>
      <c r="G29" s="268"/>
      <c r="H29" s="268"/>
    </row>
    <row r="30" spans="1:8" x14ac:dyDescent="0.25">
      <c r="A30" s="669" t="s">
        <v>49</v>
      </c>
      <c r="B30" s="670"/>
      <c r="C30" s="666"/>
      <c r="D30" s="92"/>
      <c r="E30" s="430"/>
      <c r="F30" s="93"/>
      <c r="G30" s="667"/>
      <c r="H30" s="92"/>
    </row>
    <row r="31" spans="1:8" x14ac:dyDescent="0.25">
      <c r="A31" s="632">
        <v>1850</v>
      </c>
      <c r="B31" s="87"/>
      <c r="C31" s="377">
        <v>1023</v>
      </c>
      <c r="D31" s="377">
        <v>689</v>
      </c>
      <c r="E31" s="268"/>
      <c r="F31" s="93"/>
      <c r="G31" s="377">
        <v>817</v>
      </c>
      <c r="H31" s="377">
        <v>546</v>
      </c>
    </row>
    <row r="32" spans="1:8" x14ac:dyDescent="0.25">
      <c r="A32" s="638">
        <v>1851</v>
      </c>
      <c r="B32" s="361">
        <v>27.9</v>
      </c>
      <c r="C32" s="366">
        <v>1047</v>
      </c>
      <c r="D32" s="366">
        <v>706</v>
      </c>
      <c r="E32" s="252"/>
      <c r="F32" s="361">
        <v>21.2</v>
      </c>
      <c r="G32" s="366">
        <v>821</v>
      </c>
      <c r="H32" s="366">
        <v>547</v>
      </c>
    </row>
    <row r="33" spans="1:8" x14ac:dyDescent="0.25">
      <c r="A33" s="638">
        <v>1852</v>
      </c>
      <c r="B33" s="361">
        <v>31.8</v>
      </c>
      <c r="C33" s="366">
        <v>1074</v>
      </c>
      <c r="D33" s="366">
        <v>725</v>
      </c>
      <c r="E33" s="252"/>
      <c r="F33" s="361">
        <v>25.1</v>
      </c>
      <c r="G33" s="366">
        <v>861</v>
      </c>
      <c r="H33" s="366">
        <v>576</v>
      </c>
    </row>
    <row r="34" spans="1:8" x14ac:dyDescent="0.25">
      <c r="A34" s="638">
        <v>1853</v>
      </c>
      <c r="B34" s="361">
        <v>30.8</v>
      </c>
      <c r="C34" s="366">
        <v>1100</v>
      </c>
      <c r="D34" s="366">
        <v>744</v>
      </c>
      <c r="E34" s="252"/>
      <c r="F34" s="361">
        <v>27.4</v>
      </c>
      <c r="G34" s="366">
        <v>986</v>
      </c>
      <c r="H34" s="366">
        <v>661</v>
      </c>
    </row>
    <row r="35" spans="1:8" x14ac:dyDescent="0.25">
      <c r="A35" s="638">
        <v>1854</v>
      </c>
      <c r="B35" s="361">
        <v>28.5</v>
      </c>
      <c r="C35" s="366">
        <v>1124</v>
      </c>
      <c r="D35" s="366">
        <v>760</v>
      </c>
      <c r="E35" s="252"/>
      <c r="F35" s="361">
        <v>26.1</v>
      </c>
      <c r="G35" s="366">
        <v>1043</v>
      </c>
      <c r="H35" s="366">
        <v>701</v>
      </c>
    </row>
    <row r="36" spans="1:8" x14ac:dyDescent="0.25">
      <c r="A36" s="638">
        <v>1855</v>
      </c>
      <c r="B36" s="361">
        <v>25.8</v>
      </c>
      <c r="C36" s="366">
        <v>1146</v>
      </c>
      <c r="D36" s="366">
        <v>773</v>
      </c>
      <c r="E36" s="252"/>
      <c r="F36" s="361">
        <v>23.3</v>
      </c>
      <c r="G36" s="366">
        <v>1053</v>
      </c>
      <c r="H36" s="366">
        <v>706</v>
      </c>
    </row>
    <row r="37" spans="1:8" x14ac:dyDescent="0.25">
      <c r="A37" s="638">
        <v>1856</v>
      </c>
      <c r="B37" s="361">
        <v>23.4</v>
      </c>
      <c r="C37" s="366">
        <v>1166</v>
      </c>
      <c r="D37" s="366">
        <v>783</v>
      </c>
      <c r="E37" s="252"/>
      <c r="F37" s="361">
        <v>20.399999999999999</v>
      </c>
      <c r="G37" s="366">
        <v>1028</v>
      </c>
      <c r="H37" s="366">
        <v>688</v>
      </c>
    </row>
    <row r="38" spans="1:8" x14ac:dyDescent="0.25">
      <c r="A38" s="638">
        <v>1857</v>
      </c>
      <c r="B38" s="361">
        <v>24</v>
      </c>
      <c r="C38" s="366">
        <v>1186</v>
      </c>
      <c r="D38" s="366">
        <v>793</v>
      </c>
      <c r="E38" s="252"/>
      <c r="F38" s="361">
        <v>20.9</v>
      </c>
      <c r="G38" s="366">
        <v>1049</v>
      </c>
      <c r="H38" s="366">
        <v>698</v>
      </c>
    </row>
    <row r="39" spans="1:8" x14ac:dyDescent="0.25">
      <c r="A39" s="638">
        <v>1858</v>
      </c>
      <c r="B39" s="361">
        <v>24.5</v>
      </c>
      <c r="C39" s="366">
        <v>1207</v>
      </c>
      <c r="D39" s="366">
        <v>804</v>
      </c>
      <c r="E39" s="252"/>
      <c r="F39" s="361">
        <v>20.7</v>
      </c>
      <c r="G39" s="366">
        <v>1034</v>
      </c>
      <c r="H39" s="366">
        <v>686</v>
      </c>
    </row>
    <row r="40" spans="1:8" x14ac:dyDescent="0.25">
      <c r="A40" s="638">
        <v>1859</v>
      </c>
      <c r="B40" s="361">
        <v>27.5</v>
      </c>
      <c r="C40" s="366">
        <v>1231</v>
      </c>
      <c r="D40" s="366">
        <v>818</v>
      </c>
      <c r="E40" s="252"/>
      <c r="F40" s="361">
        <v>22.9</v>
      </c>
      <c r="G40" s="366">
        <v>1042</v>
      </c>
      <c r="H40" s="366">
        <v>688</v>
      </c>
    </row>
    <row r="41" spans="1:8" x14ac:dyDescent="0.25">
      <c r="A41" s="632">
        <v>1860</v>
      </c>
      <c r="B41" s="626">
        <v>28.1</v>
      </c>
      <c r="C41" s="377">
        <v>1254</v>
      </c>
      <c r="D41" s="377">
        <v>832</v>
      </c>
      <c r="E41" s="268"/>
      <c r="F41" s="626">
        <v>23.6</v>
      </c>
      <c r="G41" s="377">
        <v>1066</v>
      </c>
      <c r="H41" s="377">
        <v>702</v>
      </c>
    </row>
    <row r="42" spans="1:8" x14ac:dyDescent="0.25">
      <c r="A42" s="638">
        <v>1861</v>
      </c>
      <c r="B42" s="361">
        <v>33.6</v>
      </c>
      <c r="C42" s="366">
        <v>1284</v>
      </c>
      <c r="D42" s="366">
        <v>851</v>
      </c>
      <c r="E42" s="252"/>
      <c r="F42" s="361">
        <v>28</v>
      </c>
      <c r="G42" s="366">
        <v>1082</v>
      </c>
      <c r="H42" s="366">
        <v>714</v>
      </c>
    </row>
    <row r="43" spans="1:8" x14ac:dyDescent="0.25">
      <c r="A43" s="638">
        <v>1862</v>
      </c>
      <c r="B43" s="361">
        <v>37.200000000000003</v>
      </c>
      <c r="C43" s="366">
        <v>1317</v>
      </c>
      <c r="D43" s="366">
        <v>873</v>
      </c>
      <c r="E43" s="252"/>
      <c r="F43" s="361">
        <v>30.7</v>
      </c>
      <c r="G43" s="366">
        <v>1100</v>
      </c>
      <c r="H43" s="366">
        <v>726</v>
      </c>
    </row>
    <row r="44" spans="1:8" x14ac:dyDescent="0.25">
      <c r="A44" s="638">
        <v>1863</v>
      </c>
      <c r="B44" s="361">
        <v>41.3</v>
      </c>
      <c r="C44" s="366">
        <v>1354</v>
      </c>
      <c r="D44" s="366">
        <v>899</v>
      </c>
      <c r="E44" s="252"/>
      <c r="F44" s="361">
        <v>34.9</v>
      </c>
      <c r="G44" s="366">
        <v>1158</v>
      </c>
      <c r="H44" s="366">
        <v>767</v>
      </c>
    </row>
    <row r="45" spans="1:8" x14ac:dyDescent="0.25">
      <c r="A45" s="638">
        <v>1864</v>
      </c>
      <c r="B45" s="361">
        <v>45.3</v>
      </c>
      <c r="C45" s="366">
        <v>1394</v>
      </c>
      <c r="D45" s="366">
        <v>928</v>
      </c>
      <c r="E45" s="252"/>
      <c r="F45" s="361">
        <v>39.200000000000003</v>
      </c>
      <c r="G45" s="366">
        <v>1216</v>
      </c>
      <c r="H45" s="366">
        <v>807</v>
      </c>
    </row>
    <row r="46" spans="1:8" x14ac:dyDescent="0.25">
      <c r="A46" s="638">
        <v>1865</v>
      </c>
      <c r="B46" s="361">
        <v>47.7</v>
      </c>
      <c r="C46" s="366">
        <v>1437</v>
      </c>
      <c r="D46" s="366">
        <v>960</v>
      </c>
      <c r="E46" s="252"/>
      <c r="F46" s="361">
        <v>41</v>
      </c>
      <c r="G46" s="366">
        <v>1244</v>
      </c>
      <c r="H46" s="366">
        <v>829</v>
      </c>
    </row>
    <row r="47" spans="1:8" x14ac:dyDescent="0.25">
      <c r="A47" s="638">
        <v>1866</v>
      </c>
      <c r="B47" s="361">
        <v>46.8</v>
      </c>
      <c r="C47" s="366">
        <v>1478</v>
      </c>
      <c r="D47" s="366">
        <v>989</v>
      </c>
      <c r="E47" s="252"/>
      <c r="F47" s="361">
        <v>41.4</v>
      </c>
      <c r="G47" s="366">
        <v>1319</v>
      </c>
      <c r="H47" s="366">
        <v>882</v>
      </c>
    </row>
    <row r="48" spans="1:8" x14ac:dyDescent="0.25">
      <c r="A48" s="638">
        <v>1867</v>
      </c>
      <c r="B48" s="361">
        <v>40.9</v>
      </c>
      <c r="C48" s="366">
        <v>1514</v>
      </c>
      <c r="D48" s="366">
        <v>1013</v>
      </c>
      <c r="E48" s="252"/>
      <c r="F48" s="361">
        <v>35.799999999999997</v>
      </c>
      <c r="G48" s="366">
        <v>1334</v>
      </c>
      <c r="H48" s="366">
        <v>891</v>
      </c>
    </row>
    <row r="49" spans="1:8" x14ac:dyDescent="0.25">
      <c r="A49" s="638">
        <v>1868</v>
      </c>
      <c r="B49" s="361">
        <v>37.700000000000003</v>
      </c>
      <c r="C49" s="366">
        <v>1547</v>
      </c>
      <c r="D49" s="366">
        <v>1033</v>
      </c>
      <c r="E49" s="252"/>
      <c r="F49" s="361">
        <v>32.799999999999997</v>
      </c>
      <c r="G49" s="366">
        <v>1347</v>
      </c>
      <c r="H49" s="366">
        <v>898</v>
      </c>
    </row>
    <row r="50" spans="1:8" x14ac:dyDescent="0.25">
      <c r="A50" s="638">
        <v>1869</v>
      </c>
      <c r="B50" s="361">
        <v>37.200000000000003</v>
      </c>
      <c r="C50" s="366">
        <v>1579</v>
      </c>
      <c r="D50" s="366">
        <v>1052</v>
      </c>
      <c r="E50" s="252"/>
      <c r="F50" s="361">
        <v>32.5</v>
      </c>
      <c r="G50" s="366">
        <v>1373</v>
      </c>
      <c r="H50" s="366">
        <v>909</v>
      </c>
    </row>
    <row r="51" spans="1:8" x14ac:dyDescent="0.25">
      <c r="A51" s="429">
        <v>1870</v>
      </c>
      <c r="B51" s="122">
        <v>39.700000000000003</v>
      </c>
      <c r="C51" s="268">
        <v>1613</v>
      </c>
      <c r="D51" s="268">
        <v>1073</v>
      </c>
      <c r="E51" s="268"/>
      <c r="F51" s="122">
        <v>35.200000000000003</v>
      </c>
      <c r="G51" s="268">
        <v>1421</v>
      </c>
      <c r="H51" s="268">
        <v>939</v>
      </c>
    </row>
    <row r="52" spans="1:8" x14ac:dyDescent="0.25">
      <c r="A52" s="347">
        <v>1871</v>
      </c>
      <c r="B52" s="124">
        <v>44.7</v>
      </c>
      <c r="C52" s="252">
        <v>1650</v>
      </c>
      <c r="D52" s="252">
        <v>1098</v>
      </c>
      <c r="E52" s="252"/>
      <c r="F52" s="124">
        <v>40</v>
      </c>
      <c r="G52" s="252">
        <v>1481</v>
      </c>
      <c r="H52" s="252">
        <v>981</v>
      </c>
    </row>
    <row r="53" spans="1:8" x14ac:dyDescent="0.25">
      <c r="A53" s="638">
        <v>1872</v>
      </c>
      <c r="B53" s="362">
        <v>48.9</v>
      </c>
      <c r="C53" s="366">
        <v>1691</v>
      </c>
      <c r="D53" s="366">
        <v>1127</v>
      </c>
      <c r="E53" s="252"/>
      <c r="F53" s="361">
        <v>48.1</v>
      </c>
      <c r="G53" s="366">
        <v>1657</v>
      </c>
      <c r="H53" s="366">
        <v>1097</v>
      </c>
    </row>
    <row r="54" spans="1:8" x14ac:dyDescent="0.25">
      <c r="A54" s="638">
        <v>1873</v>
      </c>
      <c r="B54" s="362">
        <v>49.3</v>
      </c>
      <c r="C54" s="366">
        <v>1732</v>
      </c>
      <c r="D54" s="366">
        <v>1156</v>
      </c>
      <c r="E54" s="252"/>
      <c r="F54" s="361">
        <v>52.7</v>
      </c>
      <c r="G54" s="366">
        <v>1848</v>
      </c>
      <c r="H54" s="366">
        <v>1227</v>
      </c>
    </row>
    <row r="55" spans="1:8" x14ac:dyDescent="0.25">
      <c r="A55" s="638">
        <v>1874</v>
      </c>
      <c r="B55" s="362">
        <v>58.6</v>
      </c>
      <c r="C55" s="366">
        <v>1782</v>
      </c>
      <c r="D55" s="366">
        <v>1194</v>
      </c>
      <c r="E55" s="252"/>
      <c r="F55" s="361">
        <v>61.6</v>
      </c>
      <c r="G55" s="366">
        <v>1874</v>
      </c>
      <c r="H55" s="366">
        <v>1249</v>
      </c>
    </row>
    <row r="56" spans="1:8" x14ac:dyDescent="0.25">
      <c r="A56" s="638">
        <v>1875</v>
      </c>
      <c r="B56" s="362">
        <v>65.099999999999994</v>
      </c>
      <c r="C56" s="382">
        <v>1837</v>
      </c>
      <c r="D56" s="366">
        <v>1238</v>
      </c>
      <c r="E56" s="252"/>
      <c r="F56" s="361">
        <v>64.3</v>
      </c>
      <c r="G56" s="366">
        <v>1814</v>
      </c>
      <c r="H56" s="366">
        <v>1220</v>
      </c>
    </row>
    <row r="57" spans="1:8" x14ac:dyDescent="0.25">
      <c r="A57" s="638">
        <v>1876</v>
      </c>
      <c r="B57" s="362">
        <v>70.3</v>
      </c>
      <c r="C57" s="366">
        <v>1898</v>
      </c>
      <c r="D57" s="366">
        <v>1286</v>
      </c>
      <c r="E57" s="252"/>
      <c r="F57" s="361">
        <v>67.900000000000006</v>
      </c>
      <c r="G57" s="366">
        <v>1834</v>
      </c>
      <c r="H57" s="366">
        <v>1241</v>
      </c>
    </row>
    <row r="58" spans="1:8" x14ac:dyDescent="0.25">
      <c r="A58" s="638">
        <v>1877</v>
      </c>
      <c r="B58" s="362">
        <v>69.3</v>
      </c>
      <c r="C58" s="366">
        <v>1959</v>
      </c>
      <c r="D58" s="366">
        <v>1332</v>
      </c>
      <c r="E58" s="252"/>
      <c r="F58" s="361">
        <v>66.099999999999994</v>
      </c>
      <c r="G58" s="366">
        <v>1863</v>
      </c>
      <c r="H58" s="366">
        <v>1265</v>
      </c>
    </row>
    <row r="59" spans="1:8" x14ac:dyDescent="0.25">
      <c r="A59" s="638">
        <v>1878</v>
      </c>
      <c r="B59" s="362">
        <v>64.900000000000006</v>
      </c>
      <c r="C59" s="366">
        <v>2015</v>
      </c>
      <c r="D59" s="366">
        <v>1373</v>
      </c>
      <c r="E59" s="252"/>
      <c r="F59" s="361">
        <v>58.9</v>
      </c>
      <c r="G59" s="366">
        <v>1824</v>
      </c>
      <c r="H59" s="366">
        <v>1241</v>
      </c>
    </row>
    <row r="60" spans="1:8" x14ac:dyDescent="0.25">
      <c r="A60" s="638">
        <v>1879</v>
      </c>
      <c r="B60" s="362">
        <v>57.8</v>
      </c>
      <c r="C60" s="366">
        <v>2065</v>
      </c>
      <c r="D60" s="366">
        <v>1407</v>
      </c>
      <c r="E60" s="252"/>
      <c r="F60" s="361">
        <v>50.3</v>
      </c>
      <c r="G60" s="366">
        <v>1795</v>
      </c>
      <c r="H60" s="366">
        <v>1219</v>
      </c>
    </row>
    <row r="61" spans="1:8" x14ac:dyDescent="0.25">
      <c r="A61" s="632">
        <v>1880</v>
      </c>
      <c r="B61" s="671">
        <v>56.7</v>
      </c>
      <c r="C61" s="377">
        <v>2113</v>
      </c>
      <c r="D61" s="377">
        <v>1439</v>
      </c>
      <c r="E61" s="268"/>
      <c r="F61" s="626">
        <v>51.9</v>
      </c>
      <c r="G61" s="377">
        <v>1920</v>
      </c>
      <c r="H61" s="377">
        <v>1310</v>
      </c>
    </row>
    <row r="62" spans="1:8" x14ac:dyDescent="0.25">
      <c r="A62" s="638">
        <v>1881</v>
      </c>
      <c r="B62" s="362">
        <v>59.4</v>
      </c>
      <c r="C62" s="366">
        <v>2162</v>
      </c>
      <c r="D62" s="366">
        <v>1473</v>
      </c>
      <c r="E62" s="252"/>
      <c r="F62" s="361">
        <v>52.6</v>
      </c>
      <c r="G62" s="366">
        <v>1922</v>
      </c>
      <c r="H62" s="366">
        <v>1305</v>
      </c>
    </row>
    <row r="63" spans="1:8" x14ac:dyDescent="0.25">
      <c r="A63" s="638">
        <v>1882</v>
      </c>
      <c r="B63" s="362">
        <v>57</v>
      </c>
      <c r="C63" s="366">
        <v>2209</v>
      </c>
      <c r="D63" s="366">
        <v>1503</v>
      </c>
      <c r="E63" s="252"/>
      <c r="F63" s="361">
        <v>51.3</v>
      </c>
      <c r="G63" s="366">
        <v>1997</v>
      </c>
      <c r="H63" s="366">
        <v>1357</v>
      </c>
    </row>
    <row r="64" spans="1:8" x14ac:dyDescent="0.25">
      <c r="A64" s="638">
        <v>1883</v>
      </c>
      <c r="B64" s="362">
        <v>58.8</v>
      </c>
      <c r="C64" s="366">
        <v>2257</v>
      </c>
      <c r="D64" s="366">
        <v>1535</v>
      </c>
      <c r="E64" s="252"/>
      <c r="F64" s="361">
        <v>51.9</v>
      </c>
      <c r="G64" s="366">
        <v>2000</v>
      </c>
      <c r="H64" s="366">
        <v>1359</v>
      </c>
    </row>
    <row r="65" spans="1:8" x14ac:dyDescent="0.25">
      <c r="A65" s="638">
        <v>1884</v>
      </c>
      <c r="B65" s="672">
        <v>63.5</v>
      </c>
      <c r="C65" s="366">
        <v>2310</v>
      </c>
      <c r="D65" s="366">
        <v>1571</v>
      </c>
      <c r="E65" s="252"/>
      <c r="F65" s="361">
        <v>54.6</v>
      </c>
      <c r="G65" s="366">
        <v>1990</v>
      </c>
      <c r="H65" s="366">
        <v>1355</v>
      </c>
    </row>
    <row r="66" spans="1:8" x14ac:dyDescent="0.25">
      <c r="A66" s="638">
        <v>1885</v>
      </c>
      <c r="B66" s="362">
        <v>56.5</v>
      </c>
      <c r="C66" s="366">
        <v>2357</v>
      </c>
      <c r="D66" s="366">
        <v>1600</v>
      </c>
      <c r="E66" s="252"/>
      <c r="F66" s="361">
        <v>47.9</v>
      </c>
      <c r="G66" s="366">
        <v>2001</v>
      </c>
      <c r="H66" s="366">
        <v>1358</v>
      </c>
    </row>
    <row r="67" spans="1:8" x14ac:dyDescent="0.25">
      <c r="A67" s="638">
        <v>1886</v>
      </c>
      <c r="B67" s="362">
        <v>51.6</v>
      </c>
      <c r="C67" s="366">
        <v>2399</v>
      </c>
      <c r="D67" s="366">
        <v>1623</v>
      </c>
      <c r="E67" s="252"/>
      <c r="F67" s="361">
        <v>42.8</v>
      </c>
      <c r="G67" s="366">
        <v>1990</v>
      </c>
      <c r="H67" s="366">
        <v>1346</v>
      </c>
    </row>
    <row r="68" spans="1:8" x14ac:dyDescent="0.25">
      <c r="A68" s="638">
        <v>1887</v>
      </c>
      <c r="B68" s="362">
        <v>52.6</v>
      </c>
      <c r="C68" s="366">
        <v>2442</v>
      </c>
      <c r="D68" s="366">
        <v>1647</v>
      </c>
      <c r="E68" s="252"/>
      <c r="F68" s="361">
        <v>43.1</v>
      </c>
      <c r="G68" s="366">
        <v>2003</v>
      </c>
      <c r="H68" s="366">
        <v>1350</v>
      </c>
    </row>
    <row r="69" spans="1:8" x14ac:dyDescent="0.25">
      <c r="A69" s="638">
        <v>1888</v>
      </c>
      <c r="B69" s="362">
        <v>49.6</v>
      </c>
      <c r="C69" s="366">
        <v>2482</v>
      </c>
      <c r="D69" s="366">
        <v>1667</v>
      </c>
      <c r="E69" s="252"/>
      <c r="F69" s="361">
        <v>40.799999999999997</v>
      </c>
      <c r="G69" s="366">
        <v>2044</v>
      </c>
      <c r="H69" s="366">
        <v>1372</v>
      </c>
    </row>
    <row r="70" spans="1:8" x14ac:dyDescent="0.25">
      <c r="A70" s="638">
        <v>1889</v>
      </c>
      <c r="B70" s="362">
        <v>50.6</v>
      </c>
      <c r="C70" s="366">
        <v>2522</v>
      </c>
      <c r="D70" s="366">
        <v>1687</v>
      </c>
      <c r="E70" s="252"/>
      <c r="F70" s="361">
        <v>42.9</v>
      </c>
      <c r="G70" s="366">
        <v>2144</v>
      </c>
      <c r="H70" s="366">
        <v>1434</v>
      </c>
    </row>
    <row r="71" spans="1:8" x14ac:dyDescent="0.25">
      <c r="A71" s="632">
        <v>1890</v>
      </c>
      <c r="B71" s="671">
        <v>52.1</v>
      </c>
      <c r="C71" s="377">
        <v>2563</v>
      </c>
      <c r="D71" s="377">
        <v>1709</v>
      </c>
      <c r="E71" s="268"/>
      <c r="F71" s="626">
        <v>46.3</v>
      </c>
      <c r="G71" s="377">
        <v>2284</v>
      </c>
      <c r="H71" s="377">
        <v>1524</v>
      </c>
    </row>
    <row r="72" spans="1:8" x14ac:dyDescent="0.25">
      <c r="A72" s="638">
        <v>1891</v>
      </c>
      <c r="B72" s="362">
        <v>57.2</v>
      </c>
      <c r="C72" s="366">
        <v>2609</v>
      </c>
      <c r="D72" s="366">
        <v>1734</v>
      </c>
      <c r="E72" s="252"/>
      <c r="F72" s="361">
        <v>49.4</v>
      </c>
      <c r="G72" s="366">
        <v>2268</v>
      </c>
      <c r="H72" s="366">
        <v>1510</v>
      </c>
    </row>
    <row r="73" spans="1:8" x14ac:dyDescent="0.25">
      <c r="A73" s="638">
        <v>1892</v>
      </c>
      <c r="B73" s="362">
        <v>59.4</v>
      </c>
      <c r="C73" s="366">
        <v>2657</v>
      </c>
      <c r="D73" s="366">
        <v>1762</v>
      </c>
      <c r="E73" s="252"/>
      <c r="F73" s="361">
        <v>50.9</v>
      </c>
      <c r="G73" s="366">
        <v>2287</v>
      </c>
      <c r="H73" s="366">
        <v>1519</v>
      </c>
    </row>
    <row r="74" spans="1:8" x14ac:dyDescent="0.25">
      <c r="A74" s="638">
        <v>1893</v>
      </c>
      <c r="B74" s="362">
        <v>63.1</v>
      </c>
      <c r="C74" s="366">
        <v>2708</v>
      </c>
      <c r="D74" s="366">
        <v>1792</v>
      </c>
      <c r="E74" s="252"/>
      <c r="F74" s="361">
        <v>53.3</v>
      </c>
      <c r="G74" s="366">
        <v>2292</v>
      </c>
      <c r="H74" s="366">
        <v>1519</v>
      </c>
    </row>
    <row r="75" spans="1:8" x14ac:dyDescent="0.25">
      <c r="A75" s="638">
        <v>1894</v>
      </c>
      <c r="B75" s="362">
        <v>62.9</v>
      </c>
      <c r="C75" s="366">
        <v>2760</v>
      </c>
      <c r="D75" s="366">
        <v>1822</v>
      </c>
      <c r="E75" s="252"/>
      <c r="F75" s="361">
        <v>52.8</v>
      </c>
      <c r="G75" s="366">
        <v>2321</v>
      </c>
      <c r="H75" s="366">
        <v>1536</v>
      </c>
    </row>
    <row r="76" spans="1:8" x14ac:dyDescent="0.25">
      <c r="A76" s="638">
        <v>1895</v>
      </c>
      <c r="B76" s="362">
        <v>65.599999999999994</v>
      </c>
      <c r="C76" s="366">
        <v>2815</v>
      </c>
      <c r="D76" s="366">
        <v>1854</v>
      </c>
      <c r="E76" s="252"/>
      <c r="F76" s="361">
        <v>54.8</v>
      </c>
      <c r="G76" s="366">
        <v>2355</v>
      </c>
      <c r="H76" s="366">
        <v>1556</v>
      </c>
    </row>
    <row r="77" spans="1:8" x14ac:dyDescent="0.25">
      <c r="A77" s="638">
        <v>1896</v>
      </c>
      <c r="B77" s="362">
        <v>72.2</v>
      </c>
      <c r="C77" s="366">
        <v>2875</v>
      </c>
      <c r="D77" s="366">
        <v>1891</v>
      </c>
      <c r="E77" s="252"/>
      <c r="F77" s="361">
        <v>61.2</v>
      </c>
      <c r="G77" s="366">
        <v>2449</v>
      </c>
      <c r="H77" s="366">
        <v>1617</v>
      </c>
    </row>
    <row r="78" spans="1:8" x14ac:dyDescent="0.25">
      <c r="A78" s="638">
        <v>1897</v>
      </c>
      <c r="B78" s="362">
        <v>79.900000000000006</v>
      </c>
      <c r="C78" s="366">
        <v>2941</v>
      </c>
      <c r="D78" s="366">
        <v>1936</v>
      </c>
      <c r="E78" s="252"/>
      <c r="F78" s="361">
        <v>69.400000000000006</v>
      </c>
      <c r="G78" s="366">
        <v>2566</v>
      </c>
      <c r="H78" s="366">
        <v>1694</v>
      </c>
    </row>
    <row r="79" spans="1:8" x14ac:dyDescent="0.25">
      <c r="A79" s="638">
        <v>1898</v>
      </c>
      <c r="B79" s="362">
        <v>90.5</v>
      </c>
      <c r="C79" s="366">
        <v>3017</v>
      </c>
      <c r="D79" s="366">
        <v>1990</v>
      </c>
      <c r="E79" s="252"/>
      <c r="F79" s="361">
        <v>81.599999999999994</v>
      </c>
      <c r="G79" s="366">
        <v>2735</v>
      </c>
      <c r="H79" s="366">
        <v>1809</v>
      </c>
    </row>
    <row r="80" spans="1:8" x14ac:dyDescent="0.25">
      <c r="A80" s="638">
        <v>1899</v>
      </c>
      <c r="B80" s="362">
        <v>93.1</v>
      </c>
      <c r="C80" s="366">
        <v>3095</v>
      </c>
      <c r="D80" s="366">
        <v>2045</v>
      </c>
      <c r="E80" s="252"/>
      <c r="F80" s="673">
        <v>88</v>
      </c>
      <c r="G80" s="366">
        <v>2933</v>
      </c>
      <c r="H80" s="366">
        <v>1941</v>
      </c>
    </row>
    <row r="81" spans="1:8" x14ac:dyDescent="0.25">
      <c r="A81" s="632">
        <v>1900</v>
      </c>
      <c r="B81" s="671">
        <v>93.1</v>
      </c>
      <c r="C81" s="377">
        <v>3173</v>
      </c>
      <c r="D81" s="377">
        <v>2100</v>
      </c>
      <c r="E81" s="268"/>
      <c r="F81" s="674">
        <v>93.1</v>
      </c>
      <c r="G81" s="377">
        <v>3173</v>
      </c>
      <c r="H81" s="377">
        <v>2100</v>
      </c>
    </row>
    <row r="82" spans="1:8" x14ac:dyDescent="0.25">
      <c r="A82" s="638">
        <v>1901</v>
      </c>
      <c r="B82" s="362">
        <v>97.8</v>
      </c>
      <c r="C82" s="366">
        <v>3253</v>
      </c>
      <c r="D82" s="366">
        <v>2157</v>
      </c>
      <c r="E82" s="252"/>
      <c r="F82" s="675">
        <v>95</v>
      </c>
      <c r="G82" s="366">
        <v>3168</v>
      </c>
      <c r="H82" s="366">
        <v>2104</v>
      </c>
    </row>
    <row r="83" spans="1:8" x14ac:dyDescent="0.25">
      <c r="A83" s="638">
        <v>1902</v>
      </c>
      <c r="B83" s="362">
        <v>103.4</v>
      </c>
      <c r="C83" s="366">
        <v>3340</v>
      </c>
      <c r="D83" s="366">
        <v>2219</v>
      </c>
      <c r="E83" s="252"/>
      <c r="F83" s="675">
        <v>96.7</v>
      </c>
      <c r="G83" s="366">
        <v>3123</v>
      </c>
      <c r="H83" s="366">
        <v>2081</v>
      </c>
    </row>
    <row r="84" spans="1:8" x14ac:dyDescent="0.25">
      <c r="A84" s="638">
        <v>1903</v>
      </c>
      <c r="B84" s="362">
        <v>101</v>
      </c>
      <c r="C84" s="366">
        <v>3424</v>
      </c>
      <c r="D84" s="366">
        <v>2277</v>
      </c>
      <c r="E84" s="252"/>
      <c r="F84" s="675">
        <v>93</v>
      </c>
      <c r="G84" s="366">
        <v>3152</v>
      </c>
      <c r="H84" s="366">
        <v>2103</v>
      </c>
    </row>
    <row r="85" spans="1:8" x14ac:dyDescent="0.25">
      <c r="A85" s="638">
        <v>1904</v>
      </c>
      <c r="B85" s="362">
        <v>97.4</v>
      </c>
      <c r="C85" s="366">
        <v>3507</v>
      </c>
      <c r="D85" s="366">
        <v>2331</v>
      </c>
      <c r="E85" s="252"/>
      <c r="F85" s="675">
        <v>88.5</v>
      </c>
      <c r="G85" s="366">
        <v>3183</v>
      </c>
      <c r="H85" s="366">
        <v>2124</v>
      </c>
    </row>
    <row r="86" spans="1:8" x14ac:dyDescent="0.25">
      <c r="A86" s="638">
        <v>1905</v>
      </c>
      <c r="B86" s="362">
        <v>93.1</v>
      </c>
      <c r="C86" s="366">
        <v>3583</v>
      </c>
      <c r="D86" s="366">
        <v>2379</v>
      </c>
      <c r="E86" s="252"/>
      <c r="F86" s="675">
        <v>83.8</v>
      </c>
      <c r="G86" s="366">
        <v>3229</v>
      </c>
      <c r="H86" s="366">
        <v>2151</v>
      </c>
    </row>
    <row r="87" spans="1:8" x14ac:dyDescent="0.25">
      <c r="A87" s="638">
        <v>1906</v>
      </c>
      <c r="B87" s="362">
        <v>86.9</v>
      </c>
      <c r="C87" s="366">
        <v>3654</v>
      </c>
      <c r="D87" s="366">
        <v>2420</v>
      </c>
      <c r="E87" s="252"/>
      <c r="F87" s="675">
        <v>80.3</v>
      </c>
      <c r="G87" s="366">
        <v>3366</v>
      </c>
      <c r="H87" s="366">
        <v>2234</v>
      </c>
    </row>
    <row r="88" spans="1:8" x14ac:dyDescent="0.25">
      <c r="A88" s="638">
        <v>1907</v>
      </c>
      <c r="B88" s="362">
        <v>77.2</v>
      </c>
      <c r="C88" s="366">
        <v>3715</v>
      </c>
      <c r="D88" s="366">
        <v>2450</v>
      </c>
      <c r="E88" s="252"/>
      <c r="F88" s="675">
        <v>72.900000000000006</v>
      </c>
      <c r="G88" s="366">
        <v>3511</v>
      </c>
      <c r="H88" s="366">
        <v>2320</v>
      </c>
    </row>
    <row r="89" spans="1:8" x14ac:dyDescent="0.25">
      <c r="A89" s="638">
        <v>1908</v>
      </c>
      <c r="B89" s="362">
        <v>67.2</v>
      </c>
      <c r="C89" s="366">
        <v>3767</v>
      </c>
      <c r="D89" s="366">
        <v>2470</v>
      </c>
      <c r="E89" s="252"/>
      <c r="F89" s="675">
        <v>61.6</v>
      </c>
      <c r="G89" s="366">
        <v>3462</v>
      </c>
      <c r="H89" s="366">
        <v>2276</v>
      </c>
    </row>
    <row r="90" spans="1:8" x14ac:dyDescent="0.25">
      <c r="A90" s="638">
        <v>1909</v>
      </c>
      <c r="B90" s="362">
        <v>64.5</v>
      </c>
      <c r="C90" s="366">
        <v>3818</v>
      </c>
      <c r="D90" s="366">
        <v>2486</v>
      </c>
      <c r="E90" s="252"/>
      <c r="F90" s="675">
        <v>58.4</v>
      </c>
      <c r="G90" s="366">
        <v>3468</v>
      </c>
      <c r="H90" s="366">
        <v>2265</v>
      </c>
    </row>
    <row r="91" spans="1:8" x14ac:dyDescent="0.25">
      <c r="A91" s="347">
        <v>1910</v>
      </c>
      <c r="B91" s="124">
        <v>60.3</v>
      </c>
      <c r="C91" s="252">
        <v>3865</v>
      </c>
      <c r="D91" s="252">
        <v>2498</v>
      </c>
      <c r="E91" s="252"/>
      <c r="F91" s="124">
        <v>55.7</v>
      </c>
      <c r="G91" s="252">
        <v>3583</v>
      </c>
      <c r="H91" s="252">
        <v>2322</v>
      </c>
    </row>
    <row r="92" spans="1:8" x14ac:dyDescent="0.25">
      <c r="A92" s="347">
        <v>1911</v>
      </c>
      <c r="B92" s="124">
        <v>55.1</v>
      </c>
      <c r="C92" s="252">
        <v>3905</v>
      </c>
      <c r="D92" s="252">
        <v>2503</v>
      </c>
      <c r="E92" s="252"/>
      <c r="F92" s="124">
        <v>52.2</v>
      </c>
      <c r="G92" s="252">
        <v>3718</v>
      </c>
      <c r="H92" s="252">
        <v>2389</v>
      </c>
    </row>
    <row r="93" spans="1:8" x14ac:dyDescent="0.25">
      <c r="A93" s="638">
        <v>1912</v>
      </c>
      <c r="B93" s="362">
        <v>52.3</v>
      </c>
      <c r="C93" s="366">
        <v>3942</v>
      </c>
      <c r="D93" s="366">
        <v>2506</v>
      </c>
      <c r="E93" s="252"/>
      <c r="F93" s="675">
        <v>52.4</v>
      </c>
      <c r="G93" s="365">
        <v>3936</v>
      </c>
      <c r="H93" s="366">
        <v>2508</v>
      </c>
    </row>
    <row r="94" spans="1:8" x14ac:dyDescent="0.25">
      <c r="A94" s="638">
        <v>1913</v>
      </c>
      <c r="B94" s="362">
        <v>56.4</v>
      </c>
      <c r="C94" s="366">
        <v>3981</v>
      </c>
      <c r="D94" s="366">
        <v>2512</v>
      </c>
      <c r="E94" s="252"/>
      <c r="F94" s="675">
        <v>58.1</v>
      </c>
      <c r="G94" s="365">
        <v>4103</v>
      </c>
      <c r="H94" s="366">
        <v>2595</v>
      </c>
    </row>
    <row r="95" spans="1:8" x14ac:dyDescent="0.25">
      <c r="A95" s="638">
        <v>1914</v>
      </c>
      <c r="B95" s="362">
        <v>53.8</v>
      </c>
      <c r="C95" s="366">
        <v>4020</v>
      </c>
      <c r="D95" s="366">
        <v>2514</v>
      </c>
      <c r="E95" s="252"/>
      <c r="F95" s="675">
        <v>55.9</v>
      </c>
      <c r="G95" s="365">
        <v>4180</v>
      </c>
      <c r="H95" s="366">
        <v>2623</v>
      </c>
    </row>
    <row r="96" spans="1:8" x14ac:dyDescent="0.25">
      <c r="A96" s="638">
        <v>1915</v>
      </c>
      <c r="B96" s="362">
        <v>31.4</v>
      </c>
      <c r="C96" s="366">
        <v>4040</v>
      </c>
      <c r="D96" s="366">
        <v>2495</v>
      </c>
      <c r="E96" s="252"/>
      <c r="F96" s="675">
        <v>37.299999999999997</v>
      </c>
      <c r="G96" s="365">
        <v>4853</v>
      </c>
      <c r="H96" s="366">
        <v>2994</v>
      </c>
    </row>
    <row r="97" spans="1:8" x14ac:dyDescent="0.25">
      <c r="A97" s="638">
        <v>1916</v>
      </c>
      <c r="B97" s="362">
        <v>18.399999999999999</v>
      </c>
      <c r="C97" s="366">
        <v>4048</v>
      </c>
      <c r="D97" s="366">
        <v>2462</v>
      </c>
      <c r="E97" s="252"/>
      <c r="F97" s="675">
        <v>24.9</v>
      </c>
      <c r="G97" s="365">
        <v>5602</v>
      </c>
      <c r="H97" s="366">
        <v>3391</v>
      </c>
    </row>
    <row r="98" spans="1:8" x14ac:dyDescent="0.25">
      <c r="A98" s="638">
        <v>1917</v>
      </c>
      <c r="B98" s="362">
        <v>13.2</v>
      </c>
      <c r="C98" s="366">
        <v>4051</v>
      </c>
      <c r="D98" s="366">
        <v>2423</v>
      </c>
      <c r="E98" s="252"/>
      <c r="F98" s="675">
        <v>20.6</v>
      </c>
      <c r="G98" s="365">
        <v>6524</v>
      </c>
      <c r="H98" s="366">
        <v>3885</v>
      </c>
    </row>
    <row r="99" spans="1:8" x14ac:dyDescent="0.25">
      <c r="A99" s="638">
        <v>1918</v>
      </c>
      <c r="B99" s="362">
        <v>11.2</v>
      </c>
      <c r="C99" s="366">
        <v>4052</v>
      </c>
      <c r="D99" s="366">
        <v>2383</v>
      </c>
      <c r="E99" s="252"/>
      <c r="F99" s="675">
        <v>20.8</v>
      </c>
      <c r="G99" s="365">
        <v>8039</v>
      </c>
      <c r="H99" s="366">
        <v>4720</v>
      </c>
    </row>
    <row r="100" spans="1:8" x14ac:dyDescent="0.25">
      <c r="A100" s="638">
        <v>1919</v>
      </c>
      <c r="B100" s="362">
        <v>19.2</v>
      </c>
      <c r="C100" s="366">
        <v>4058</v>
      </c>
      <c r="D100" s="366">
        <v>2351</v>
      </c>
      <c r="E100" s="252"/>
      <c r="F100" s="675">
        <v>42</v>
      </c>
      <c r="G100" s="365">
        <v>9947</v>
      </c>
      <c r="H100" s="366">
        <v>5757</v>
      </c>
    </row>
    <row r="101" spans="1:8" ht="16.5" thickBot="1" x14ac:dyDescent="0.3">
      <c r="A101" s="639">
        <v>1920</v>
      </c>
      <c r="B101" s="676">
        <v>37.9</v>
      </c>
      <c r="C101" s="642">
        <v>4079</v>
      </c>
      <c r="D101" s="642">
        <v>2337</v>
      </c>
      <c r="E101" s="268"/>
      <c r="F101" s="677">
        <v>99.5</v>
      </c>
      <c r="G101" s="641">
        <v>11847</v>
      </c>
      <c r="H101" s="642">
        <v>6795</v>
      </c>
    </row>
    <row r="103" spans="1:8" x14ac:dyDescent="0.25">
      <c r="A103" s="663" t="s">
        <v>174</v>
      </c>
    </row>
    <row r="104" spans="1:8" x14ac:dyDescent="0.25">
      <c r="A104" s="678" t="s">
        <v>95</v>
      </c>
    </row>
    <row r="105" spans="1:8" x14ac:dyDescent="0.25">
      <c r="A105" s="664"/>
    </row>
    <row r="106" spans="1:8" x14ac:dyDescent="0.25">
      <c r="A106" s="678" t="s">
        <v>143</v>
      </c>
    </row>
    <row r="107" spans="1:8" x14ac:dyDescent="0.25">
      <c r="A107" s="678" t="s">
        <v>94</v>
      </c>
    </row>
    <row r="108" spans="1:8" x14ac:dyDescent="0.25">
      <c r="A108" s="664"/>
    </row>
    <row r="109" spans="1:8" x14ac:dyDescent="0.25">
      <c r="A109" s="679" t="s">
        <v>144</v>
      </c>
    </row>
    <row r="110" spans="1:8" x14ac:dyDescent="0.25">
      <c r="A110" s="664"/>
    </row>
    <row r="111" spans="1:8" x14ac:dyDescent="0.25">
      <c r="A111" s="678" t="s">
        <v>146</v>
      </c>
    </row>
  </sheetData>
  <mergeCells count="2">
    <mergeCell ref="F4:H4"/>
    <mergeCell ref="B4:D4"/>
  </mergeCells>
  <hyperlinks>
    <hyperlink ref="A1" location="'Front page'!A1" display="Front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75"/>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30.5703125" defaultRowHeight="15.75" x14ac:dyDescent="0.25"/>
  <cols>
    <col min="1" max="1" width="16.42578125" style="469" customWidth="1"/>
    <col min="2" max="6" width="30.5703125" style="469"/>
    <col min="7" max="7" width="21.85546875" style="469" customWidth="1"/>
    <col min="8" max="8" width="18.28515625" style="469" customWidth="1"/>
    <col min="9" max="16384" width="30.5703125" style="469"/>
  </cols>
  <sheetData>
    <row r="1" spans="1:8" ht="18.75" x14ac:dyDescent="0.25">
      <c r="A1" s="69" t="s">
        <v>169</v>
      </c>
      <c r="B1" s="695" t="s">
        <v>182</v>
      </c>
    </row>
    <row r="2" spans="1:8" ht="18.75" x14ac:dyDescent="0.25">
      <c r="B2" s="696"/>
    </row>
    <row r="3" spans="1:8" ht="16.5" thickBot="1" x14ac:dyDescent="0.3"/>
    <row r="4" spans="1:8" ht="31.5" x14ac:dyDescent="0.25">
      <c r="A4" s="680"/>
      <c r="B4" s="681" t="s">
        <v>149</v>
      </c>
      <c r="C4" s="681" t="s">
        <v>150</v>
      </c>
      <c r="D4" s="681" t="s">
        <v>151</v>
      </c>
      <c r="E4" s="681" t="s">
        <v>152</v>
      </c>
      <c r="F4" s="681" t="s">
        <v>153</v>
      </c>
    </row>
    <row r="5" spans="1:8" ht="16.5" thickBot="1" x14ac:dyDescent="0.3">
      <c r="A5" s="682"/>
      <c r="B5" s="600">
        <v>-1</v>
      </c>
      <c r="C5" s="600">
        <v>-2</v>
      </c>
      <c r="D5" s="600">
        <v>-3</v>
      </c>
      <c r="E5" s="600">
        <v>-4</v>
      </c>
      <c r="F5" s="600">
        <v>-5</v>
      </c>
    </row>
    <row r="6" spans="1:8" x14ac:dyDescent="0.25">
      <c r="A6" s="466" t="s">
        <v>154</v>
      </c>
      <c r="B6" s="466"/>
      <c r="C6" s="466"/>
      <c r="D6" s="466"/>
      <c r="E6" s="683"/>
      <c r="F6" s="683"/>
    </row>
    <row r="7" spans="1:8" x14ac:dyDescent="0.25">
      <c r="A7" s="466"/>
      <c r="B7" s="466"/>
      <c r="C7" s="466"/>
      <c r="D7" s="466"/>
      <c r="E7" s="683"/>
      <c r="F7" s="683"/>
    </row>
    <row r="8" spans="1:8" x14ac:dyDescent="0.25">
      <c r="A8" s="684" t="s">
        <v>25</v>
      </c>
      <c r="B8" s="466"/>
      <c r="C8" s="466"/>
      <c r="D8" s="466"/>
      <c r="E8" s="683"/>
      <c r="F8" s="683"/>
    </row>
    <row r="9" spans="1:8" x14ac:dyDescent="0.25">
      <c r="A9" s="684" t="s">
        <v>39</v>
      </c>
      <c r="B9" s="685">
        <v>4.3</v>
      </c>
      <c r="C9" s="685">
        <v>1</v>
      </c>
      <c r="D9" s="685">
        <v>5.3</v>
      </c>
      <c r="E9" s="685">
        <v>0.6</v>
      </c>
      <c r="F9" s="685">
        <v>5.9</v>
      </c>
      <c r="G9" s="1">
        <f>D9-C9-B9</f>
        <v>0</v>
      </c>
      <c r="H9" s="1">
        <f>F9-E9-D9</f>
        <v>0</v>
      </c>
    </row>
    <row r="10" spans="1:8" x14ac:dyDescent="0.25">
      <c r="A10" s="686" t="s">
        <v>40</v>
      </c>
      <c r="B10" s="645">
        <v>5.6</v>
      </c>
      <c r="C10" s="645">
        <v>1.9</v>
      </c>
      <c r="D10" s="645">
        <v>7.5</v>
      </c>
      <c r="E10" s="647">
        <v>0.7</v>
      </c>
      <c r="F10" s="645">
        <v>8.1999999999999993</v>
      </c>
      <c r="G10" s="1">
        <f>D10-C10-B10</f>
        <v>0</v>
      </c>
      <c r="H10" s="1">
        <f>F10-E10-D10</f>
        <v>0</v>
      </c>
    </row>
    <row r="11" spans="1:8" x14ac:dyDescent="0.25">
      <c r="A11" s="686" t="s">
        <v>41</v>
      </c>
      <c r="B11" s="687">
        <v>7</v>
      </c>
      <c r="C11" s="645">
        <v>2</v>
      </c>
      <c r="D11" s="645">
        <v>9</v>
      </c>
      <c r="E11" s="647">
        <v>1.3</v>
      </c>
      <c r="F11" s="645">
        <v>10.3</v>
      </c>
      <c r="G11" s="1">
        <f t="shared" ref="G11:G22" si="0">D11-C11-B11</f>
        <v>0</v>
      </c>
      <c r="H11" s="1">
        <f t="shared" ref="H11:H22" si="1">F11-E11-D11</f>
        <v>0</v>
      </c>
    </row>
    <row r="12" spans="1:8" x14ac:dyDescent="0.25">
      <c r="A12" s="686" t="s">
        <v>42</v>
      </c>
      <c r="B12" s="645">
        <v>11.3</v>
      </c>
      <c r="C12" s="645">
        <v>3.6</v>
      </c>
      <c r="D12" s="645">
        <v>14.9</v>
      </c>
      <c r="E12" s="647">
        <v>1.6</v>
      </c>
      <c r="F12" s="645">
        <v>16.5</v>
      </c>
      <c r="G12" s="1">
        <f t="shared" si="0"/>
        <v>0</v>
      </c>
      <c r="H12" s="1">
        <f t="shared" si="1"/>
        <v>0</v>
      </c>
    </row>
    <row r="13" spans="1:8" x14ac:dyDescent="0.25">
      <c r="A13" s="686" t="s">
        <v>43</v>
      </c>
      <c r="B13" s="645">
        <v>20.100000000000001</v>
      </c>
      <c r="C13" s="645">
        <v>2.2000000000000002</v>
      </c>
      <c r="D13" s="645">
        <v>22.3</v>
      </c>
      <c r="E13" s="688">
        <v>-3</v>
      </c>
      <c r="F13" s="645">
        <v>19.3</v>
      </c>
      <c r="G13" s="1">
        <f t="shared" si="0"/>
        <v>0</v>
      </c>
      <c r="H13" s="1">
        <f t="shared" si="1"/>
        <v>0</v>
      </c>
    </row>
    <row r="14" spans="1:8" x14ac:dyDescent="0.25">
      <c r="A14" s="686" t="s">
        <v>44</v>
      </c>
      <c r="B14" s="645">
        <v>25.1</v>
      </c>
      <c r="C14" s="645">
        <v>4.9000000000000004</v>
      </c>
      <c r="D14" s="645">
        <v>30</v>
      </c>
      <c r="E14" s="647">
        <v>8.1999999999999993</v>
      </c>
      <c r="F14" s="645">
        <v>38.200000000000003</v>
      </c>
      <c r="G14" s="1">
        <f t="shared" si="0"/>
        <v>0</v>
      </c>
      <c r="H14" s="1">
        <f t="shared" si="1"/>
        <v>0</v>
      </c>
    </row>
    <row r="15" spans="1:8" x14ac:dyDescent="0.25">
      <c r="A15" s="686" t="s">
        <v>45</v>
      </c>
      <c r="B15" s="645">
        <v>27.6</v>
      </c>
      <c r="C15" s="645">
        <v>6.2</v>
      </c>
      <c r="D15" s="645">
        <v>33.799999999999997</v>
      </c>
      <c r="E15" s="647">
        <v>8.6999999999999993</v>
      </c>
      <c r="F15" s="645">
        <v>42.5</v>
      </c>
      <c r="G15" s="1">
        <f t="shared" si="0"/>
        <v>0</v>
      </c>
      <c r="H15" s="1">
        <f t="shared" si="1"/>
        <v>0</v>
      </c>
    </row>
    <row r="16" spans="1:8" x14ac:dyDescent="0.25">
      <c r="A16" s="689" t="s">
        <v>46</v>
      </c>
      <c r="B16" s="604">
        <v>36.9</v>
      </c>
      <c r="C16" s="604">
        <v>1.7</v>
      </c>
      <c r="D16" s="604">
        <v>38.6</v>
      </c>
      <c r="E16" s="648">
        <v>4.5</v>
      </c>
      <c r="F16" s="604">
        <v>43.1</v>
      </c>
      <c r="G16" s="1">
        <f t="shared" si="0"/>
        <v>0</v>
      </c>
      <c r="H16" s="1">
        <f t="shared" si="1"/>
        <v>0</v>
      </c>
    </row>
    <row r="17" spans="1:8" x14ac:dyDescent="0.25">
      <c r="A17" s="689" t="s">
        <v>47</v>
      </c>
      <c r="B17" s="604">
        <v>48.1</v>
      </c>
      <c r="C17" s="604">
        <v>4.5</v>
      </c>
      <c r="D17" s="604">
        <v>52.6</v>
      </c>
      <c r="E17" s="648">
        <v>6.8</v>
      </c>
      <c r="F17" s="604">
        <v>59.4</v>
      </c>
      <c r="G17" s="1">
        <f t="shared" si="0"/>
        <v>0</v>
      </c>
      <c r="H17" s="1">
        <f t="shared" si="1"/>
        <v>0</v>
      </c>
    </row>
    <row r="18" spans="1:8" x14ac:dyDescent="0.25">
      <c r="A18" s="689" t="s">
        <v>48</v>
      </c>
      <c r="B18" s="604">
        <v>53.3</v>
      </c>
      <c r="C18" s="604">
        <v>4.7</v>
      </c>
      <c r="D18" s="604">
        <v>58</v>
      </c>
      <c r="E18" s="648">
        <v>18.899999999999999</v>
      </c>
      <c r="F18" s="604">
        <v>76.900000000000006</v>
      </c>
      <c r="G18" s="1">
        <f t="shared" si="0"/>
        <v>0</v>
      </c>
      <c r="H18" s="1">
        <f t="shared" si="1"/>
        <v>0</v>
      </c>
    </row>
    <row r="19" spans="1:8" x14ac:dyDescent="0.25">
      <c r="A19" s="467"/>
      <c r="B19" s="59"/>
      <c r="C19" s="59"/>
      <c r="D19" s="59"/>
      <c r="E19" s="59"/>
      <c r="F19" s="59"/>
      <c r="G19" s="1"/>
      <c r="H19" s="1"/>
    </row>
    <row r="20" spans="1:8" x14ac:dyDescent="0.25">
      <c r="A20" s="690" t="s">
        <v>26</v>
      </c>
      <c r="B20" s="470"/>
      <c r="C20" s="691"/>
      <c r="D20" s="692"/>
      <c r="E20" s="470"/>
      <c r="F20" s="470"/>
      <c r="G20" s="1"/>
      <c r="H20" s="1"/>
    </row>
    <row r="21" spans="1:8" x14ac:dyDescent="0.25">
      <c r="A21" s="690" t="s">
        <v>48</v>
      </c>
      <c r="B21" s="470">
        <v>55.7</v>
      </c>
      <c r="C21" s="691">
        <v>4.7</v>
      </c>
      <c r="D21" s="692">
        <v>60.4</v>
      </c>
      <c r="E21" s="470">
        <v>18.899999999999999</v>
      </c>
      <c r="F21" s="470">
        <v>79.3</v>
      </c>
      <c r="G21" s="1">
        <f t="shared" si="0"/>
        <v>0</v>
      </c>
      <c r="H21" s="1">
        <f t="shared" si="1"/>
        <v>0</v>
      </c>
    </row>
    <row r="22" spans="1:8" x14ac:dyDescent="0.25">
      <c r="A22" s="689" t="s">
        <v>96</v>
      </c>
      <c r="B22" s="604">
        <v>79.7</v>
      </c>
      <c r="C22" s="603">
        <v>15.1</v>
      </c>
      <c r="D22" s="604">
        <v>94.8</v>
      </c>
      <c r="E22" s="648">
        <v>32.799999999999997</v>
      </c>
      <c r="F22" s="604">
        <v>127.6</v>
      </c>
      <c r="G22" s="1">
        <f t="shared" si="0"/>
        <v>0</v>
      </c>
      <c r="H22" s="1">
        <f t="shared" si="1"/>
        <v>0</v>
      </c>
    </row>
    <row r="23" spans="1:8" x14ac:dyDescent="0.25">
      <c r="A23" s="467"/>
      <c r="B23" s="59"/>
      <c r="C23" s="59"/>
      <c r="D23" s="59"/>
      <c r="E23" s="59"/>
      <c r="F23" s="59"/>
      <c r="G23" s="1"/>
      <c r="H23" s="1"/>
    </row>
    <row r="24" spans="1:8" x14ac:dyDescent="0.25">
      <c r="A24" s="646" t="s">
        <v>155</v>
      </c>
      <c r="B24" s="470"/>
      <c r="C24" s="470"/>
      <c r="D24" s="692"/>
      <c r="E24" s="470"/>
      <c r="F24" s="470"/>
      <c r="G24" s="1"/>
      <c r="H24" s="1"/>
    </row>
    <row r="25" spans="1:8" x14ac:dyDescent="0.25">
      <c r="A25" s="690">
        <v>1870</v>
      </c>
      <c r="B25" s="470">
        <v>87</v>
      </c>
      <c r="C25" s="470">
        <v>40</v>
      </c>
      <c r="D25" s="692">
        <v>127</v>
      </c>
      <c r="E25" s="470">
        <v>52</v>
      </c>
      <c r="F25" s="470">
        <v>179</v>
      </c>
      <c r="G25" s="1">
        <f t="shared" ref="G25" si="2">D25-C25-B25</f>
        <v>0</v>
      </c>
      <c r="H25" s="1">
        <f t="shared" ref="H25" si="3">F25-E25-D25</f>
        <v>0</v>
      </c>
    </row>
    <row r="26" spans="1:8" x14ac:dyDescent="0.25">
      <c r="A26" s="610">
        <v>1871</v>
      </c>
      <c r="B26" s="608">
        <v>99</v>
      </c>
      <c r="C26" s="608">
        <v>6</v>
      </c>
      <c r="D26" s="608">
        <v>105</v>
      </c>
      <c r="E26" s="609">
        <v>82</v>
      </c>
      <c r="F26" s="608">
        <v>187</v>
      </c>
      <c r="G26" s="1">
        <f t="shared" ref="G26:G75" si="4">D26-C26-B26</f>
        <v>0</v>
      </c>
      <c r="H26" s="1">
        <f t="shared" ref="H26:H75" si="5">F26-E26-D26</f>
        <v>0</v>
      </c>
    </row>
    <row r="27" spans="1:8" x14ac:dyDescent="0.25">
      <c r="A27" s="602">
        <v>1872</v>
      </c>
      <c r="B27" s="605">
        <v>118</v>
      </c>
      <c r="C27" s="605">
        <v>-22</v>
      </c>
      <c r="D27" s="605">
        <v>96</v>
      </c>
      <c r="E27" s="607">
        <v>98</v>
      </c>
      <c r="F27" s="605">
        <v>194</v>
      </c>
      <c r="G27" s="1">
        <f t="shared" si="4"/>
        <v>0</v>
      </c>
      <c r="H27" s="1">
        <f t="shared" si="5"/>
        <v>0</v>
      </c>
    </row>
    <row r="28" spans="1:8" x14ac:dyDescent="0.25">
      <c r="A28" s="602">
        <v>1873</v>
      </c>
      <c r="B28" s="605">
        <v>125</v>
      </c>
      <c r="C28" s="605">
        <v>9</v>
      </c>
      <c r="D28" s="605">
        <v>134</v>
      </c>
      <c r="E28" s="607">
        <v>82</v>
      </c>
      <c r="F28" s="605">
        <v>216</v>
      </c>
      <c r="G28" s="1">
        <f t="shared" si="4"/>
        <v>0</v>
      </c>
      <c r="H28" s="1">
        <f t="shared" si="5"/>
        <v>0</v>
      </c>
    </row>
    <row r="29" spans="1:8" x14ac:dyDescent="0.25">
      <c r="A29" s="610">
        <v>1874</v>
      </c>
      <c r="B29" s="608">
        <v>141</v>
      </c>
      <c r="C29" s="608">
        <v>56</v>
      </c>
      <c r="D29" s="608">
        <v>197</v>
      </c>
      <c r="E29" s="609">
        <v>71</v>
      </c>
      <c r="F29" s="608">
        <v>268</v>
      </c>
      <c r="G29" s="1">
        <f t="shared" si="4"/>
        <v>0</v>
      </c>
      <c r="H29" s="1">
        <f t="shared" si="5"/>
        <v>0</v>
      </c>
    </row>
    <row r="30" spans="1:8" x14ac:dyDescent="0.25">
      <c r="A30" s="602">
        <v>1875</v>
      </c>
      <c r="B30" s="605">
        <v>137</v>
      </c>
      <c r="C30" s="605">
        <v>6</v>
      </c>
      <c r="D30" s="605">
        <v>143</v>
      </c>
      <c r="E30" s="607">
        <v>54</v>
      </c>
      <c r="F30" s="605">
        <v>197</v>
      </c>
      <c r="G30" s="1">
        <f t="shared" si="4"/>
        <v>0</v>
      </c>
      <c r="H30" s="1">
        <f t="shared" si="5"/>
        <v>0</v>
      </c>
    </row>
    <row r="31" spans="1:8" x14ac:dyDescent="0.25">
      <c r="A31" s="602">
        <v>1876</v>
      </c>
      <c r="B31" s="605">
        <v>139</v>
      </c>
      <c r="C31" s="693">
        <v>-10</v>
      </c>
      <c r="D31" s="605">
        <v>129</v>
      </c>
      <c r="E31" s="606">
        <v>25</v>
      </c>
      <c r="F31" s="605">
        <v>154</v>
      </c>
      <c r="G31" s="1">
        <f t="shared" si="4"/>
        <v>0</v>
      </c>
      <c r="H31" s="1">
        <f t="shared" si="5"/>
        <v>0</v>
      </c>
    </row>
    <row r="32" spans="1:8" x14ac:dyDescent="0.25">
      <c r="A32" s="602">
        <v>1877</v>
      </c>
      <c r="B32" s="605">
        <v>135</v>
      </c>
      <c r="C32" s="605">
        <v>-42</v>
      </c>
      <c r="D32" s="611">
        <v>93</v>
      </c>
      <c r="E32" s="606">
        <v>8</v>
      </c>
      <c r="F32" s="605">
        <v>101</v>
      </c>
      <c r="G32" s="1">
        <f t="shared" si="4"/>
        <v>0</v>
      </c>
      <c r="H32" s="1">
        <f t="shared" si="5"/>
        <v>0</v>
      </c>
    </row>
    <row r="33" spans="1:8" x14ac:dyDescent="0.25">
      <c r="A33" s="602">
        <v>1878</v>
      </c>
      <c r="B33" s="605">
        <v>120</v>
      </c>
      <c r="C33" s="605">
        <v>48</v>
      </c>
      <c r="D33" s="605">
        <v>168</v>
      </c>
      <c r="E33" s="607">
        <v>14</v>
      </c>
      <c r="F33" s="605">
        <v>182</v>
      </c>
      <c r="G33" s="1">
        <f t="shared" si="4"/>
        <v>0</v>
      </c>
      <c r="H33" s="1">
        <f t="shared" si="5"/>
        <v>0</v>
      </c>
    </row>
    <row r="34" spans="1:8" x14ac:dyDescent="0.25">
      <c r="A34" s="602">
        <v>1879</v>
      </c>
      <c r="B34" s="605">
        <v>106</v>
      </c>
      <c r="C34" s="605">
        <v>-57</v>
      </c>
      <c r="D34" s="605">
        <v>49</v>
      </c>
      <c r="E34" s="607">
        <v>41</v>
      </c>
      <c r="F34" s="607">
        <v>90</v>
      </c>
      <c r="G34" s="1">
        <f t="shared" si="4"/>
        <v>0</v>
      </c>
      <c r="H34" s="1">
        <f t="shared" si="5"/>
        <v>0</v>
      </c>
    </row>
    <row r="35" spans="1:8" x14ac:dyDescent="0.25">
      <c r="A35" s="602">
        <v>1880</v>
      </c>
      <c r="B35" s="605">
        <v>107</v>
      </c>
      <c r="C35" s="605">
        <v>85</v>
      </c>
      <c r="D35" s="605">
        <v>192</v>
      </c>
      <c r="E35" s="607">
        <v>29</v>
      </c>
      <c r="F35" s="605">
        <v>221</v>
      </c>
      <c r="G35" s="1">
        <f t="shared" si="4"/>
        <v>0</v>
      </c>
      <c r="H35" s="1">
        <f t="shared" si="5"/>
        <v>0</v>
      </c>
    </row>
    <row r="36" spans="1:8" x14ac:dyDescent="0.25">
      <c r="A36" s="610">
        <v>1881</v>
      </c>
      <c r="B36" s="608">
        <v>109</v>
      </c>
      <c r="C36" s="608">
        <v>-2</v>
      </c>
      <c r="D36" s="608">
        <v>107</v>
      </c>
      <c r="E36" s="609">
        <v>63</v>
      </c>
      <c r="F36" s="608">
        <v>170</v>
      </c>
      <c r="G36" s="1">
        <f t="shared" si="4"/>
        <v>0</v>
      </c>
      <c r="H36" s="1">
        <f t="shared" si="5"/>
        <v>0</v>
      </c>
    </row>
    <row r="37" spans="1:8" x14ac:dyDescent="0.25">
      <c r="A37" s="602">
        <v>1882</v>
      </c>
      <c r="B37" s="605">
        <v>110</v>
      </c>
      <c r="C37" s="605">
        <v>-7</v>
      </c>
      <c r="D37" s="605">
        <v>103</v>
      </c>
      <c r="E37" s="607">
        <v>60</v>
      </c>
      <c r="F37" s="605">
        <v>163</v>
      </c>
      <c r="G37" s="1">
        <f t="shared" si="4"/>
        <v>0</v>
      </c>
      <c r="H37" s="1">
        <f t="shared" si="5"/>
        <v>0</v>
      </c>
    </row>
    <row r="38" spans="1:8" x14ac:dyDescent="0.25">
      <c r="A38" s="602">
        <v>1883</v>
      </c>
      <c r="B38" s="605">
        <v>113</v>
      </c>
      <c r="C38" s="605">
        <v>39</v>
      </c>
      <c r="D38" s="605">
        <v>152</v>
      </c>
      <c r="E38" s="607">
        <v>48</v>
      </c>
      <c r="F38" s="605">
        <v>200</v>
      </c>
      <c r="G38" s="1">
        <f t="shared" si="4"/>
        <v>0</v>
      </c>
      <c r="H38" s="1">
        <f t="shared" si="5"/>
        <v>0</v>
      </c>
    </row>
    <row r="39" spans="1:8" x14ac:dyDescent="0.25">
      <c r="A39" s="602">
        <v>1884</v>
      </c>
      <c r="B39" s="605">
        <v>106</v>
      </c>
      <c r="C39" s="605">
        <v>27</v>
      </c>
      <c r="D39" s="605">
        <v>133</v>
      </c>
      <c r="E39" s="607">
        <v>71</v>
      </c>
      <c r="F39" s="605">
        <v>204</v>
      </c>
      <c r="G39" s="1">
        <f t="shared" si="4"/>
        <v>0</v>
      </c>
      <c r="H39" s="1">
        <f t="shared" si="5"/>
        <v>0</v>
      </c>
    </row>
    <row r="40" spans="1:8" x14ac:dyDescent="0.25">
      <c r="A40" s="602">
        <v>1885</v>
      </c>
      <c r="B40" s="605">
        <v>96</v>
      </c>
      <c r="C40" s="605">
        <v>6</v>
      </c>
      <c r="D40" s="605">
        <v>102</v>
      </c>
      <c r="E40" s="607">
        <v>62</v>
      </c>
      <c r="F40" s="605">
        <v>164</v>
      </c>
      <c r="G40" s="1">
        <f t="shared" si="4"/>
        <v>0</v>
      </c>
      <c r="H40" s="1">
        <f t="shared" si="5"/>
        <v>0</v>
      </c>
    </row>
    <row r="41" spans="1:8" x14ac:dyDescent="0.25">
      <c r="A41" s="602">
        <v>1886</v>
      </c>
      <c r="B41" s="605">
        <v>85</v>
      </c>
      <c r="C41" s="605">
        <v>20</v>
      </c>
      <c r="D41" s="605">
        <v>105</v>
      </c>
      <c r="E41" s="607">
        <v>78</v>
      </c>
      <c r="F41" s="605">
        <v>183</v>
      </c>
      <c r="G41" s="1">
        <f t="shared" si="4"/>
        <v>0</v>
      </c>
      <c r="H41" s="1">
        <f t="shared" si="5"/>
        <v>0</v>
      </c>
    </row>
    <row r="42" spans="1:8" x14ac:dyDescent="0.25">
      <c r="A42" s="602">
        <v>1887</v>
      </c>
      <c r="B42" s="605">
        <v>86</v>
      </c>
      <c r="C42" s="605">
        <v>18</v>
      </c>
      <c r="D42" s="605">
        <v>104</v>
      </c>
      <c r="E42" s="607">
        <v>85</v>
      </c>
      <c r="F42" s="605">
        <v>189</v>
      </c>
      <c r="G42" s="1">
        <f t="shared" si="4"/>
        <v>0</v>
      </c>
      <c r="H42" s="1">
        <f t="shared" si="5"/>
        <v>0</v>
      </c>
    </row>
    <row r="43" spans="1:8" x14ac:dyDescent="0.25">
      <c r="A43" s="602">
        <v>1888</v>
      </c>
      <c r="B43" s="605">
        <v>90</v>
      </c>
      <c r="C43" s="606">
        <v>-2</v>
      </c>
      <c r="D43" s="605">
        <v>88</v>
      </c>
      <c r="E43" s="607">
        <v>94</v>
      </c>
      <c r="F43" s="605">
        <v>182</v>
      </c>
      <c r="G43" s="1">
        <f t="shared" si="4"/>
        <v>0</v>
      </c>
      <c r="H43" s="1">
        <f t="shared" si="5"/>
        <v>0</v>
      </c>
    </row>
    <row r="44" spans="1:8" x14ac:dyDescent="0.25">
      <c r="A44" s="602">
        <v>1889</v>
      </c>
      <c r="B44" s="605">
        <v>100</v>
      </c>
      <c r="C44" s="605">
        <v>22</v>
      </c>
      <c r="D44" s="605">
        <v>122</v>
      </c>
      <c r="E44" s="607">
        <v>83</v>
      </c>
      <c r="F44" s="605">
        <v>205</v>
      </c>
      <c r="G44" s="1">
        <f t="shared" si="4"/>
        <v>0</v>
      </c>
      <c r="H44" s="1">
        <f t="shared" si="5"/>
        <v>0</v>
      </c>
    </row>
    <row r="45" spans="1:8" x14ac:dyDescent="0.25">
      <c r="A45" s="610">
        <v>1890</v>
      </c>
      <c r="B45" s="608">
        <v>106</v>
      </c>
      <c r="C45" s="608">
        <v>15</v>
      </c>
      <c r="D45" s="608">
        <v>121</v>
      </c>
      <c r="E45" s="609">
        <v>103</v>
      </c>
      <c r="F45" s="608">
        <v>224</v>
      </c>
      <c r="G45" s="1">
        <f t="shared" si="4"/>
        <v>0</v>
      </c>
      <c r="H45" s="1">
        <f t="shared" si="5"/>
        <v>0</v>
      </c>
    </row>
    <row r="46" spans="1:8" x14ac:dyDescent="0.25">
      <c r="A46" s="601">
        <v>1891</v>
      </c>
      <c r="B46" s="333">
        <v>107</v>
      </c>
      <c r="C46" s="333">
        <v>8</v>
      </c>
      <c r="D46" s="333">
        <v>115</v>
      </c>
      <c r="E46" s="333">
        <v>72</v>
      </c>
      <c r="F46" s="333">
        <v>187</v>
      </c>
      <c r="G46" s="1">
        <f t="shared" si="4"/>
        <v>0</v>
      </c>
      <c r="H46" s="1">
        <f t="shared" si="5"/>
        <v>0</v>
      </c>
    </row>
    <row r="47" spans="1:8" x14ac:dyDescent="0.25">
      <c r="A47" s="601">
        <v>1892</v>
      </c>
      <c r="B47" s="333">
        <v>108</v>
      </c>
      <c r="C47" s="333">
        <v>11</v>
      </c>
      <c r="D47" s="333">
        <v>119</v>
      </c>
      <c r="E47" s="333">
        <v>64</v>
      </c>
      <c r="F47" s="333">
        <v>183</v>
      </c>
      <c r="G47" s="1">
        <f t="shared" si="4"/>
        <v>0</v>
      </c>
      <c r="H47" s="1">
        <f t="shared" si="5"/>
        <v>0</v>
      </c>
    </row>
    <row r="48" spans="1:8" x14ac:dyDescent="0.25">
      <c r="A48" s="601">
        <v>1893</v>
      </c>
      <c r="B48" s="333">
        <v>109</v>
      </c>
      <c r="C48" s="694">
        <v>-12</v>
      </c>
      <c r="D48" s="333">
        <v>97</v>
      </c>
      <c r="E48" s="333">
        <v>54</v>
      </c>
      <c r="F48" s="333">
        <v>151</v>
      </c>
      <c r="G48" s="1">
        <f t="shared" si="4"/>
        <v>0</v>
      </c>
      <c r="H48" s="1">
        <f t="shared" si="5"/>
        <v>0</v>
      </c>
    </row>
    <row r="49" spans="1:8" x14ac:dyDescent="0.25">
      <c r="A49" s="601">
        <v>1894</v>
      </c>
      <c r="B49" s="333">
        <v>111</v>
      </c>
      <c r="C49" s="333">
        <v>46</v>
      </c>
      <c r="D49" s="333">
        <v>157</v>
      </c>
      <c r="E49" s="333">
        <v>45</v>
      </c>
      <c r="F49" s="333">
        <v>202</v>
      </c>
      <c r="G49" s="1">
        <f t="shared" si="4"/>
        <v>0</v>
      </c>
      <c r="H49" s="1">
        <f t="shared" si="5"/>
        <v>0</v>
      </c>
    </row>
    <row r="50" spans="1:8" x14ac:dyDescent="0.25">
      <c r="A50" s="601">
        <v>1895</v>
      </c>
      <c r="B50" s="333">
        <v>115</v>
      </c>
      <c r="C50" s="333">
        <v>19</v>
      </c>
      <c r="D50" s="333">
        <v>134</v>
      </c>
      <c r="E50" s="333">
        <v>54</v>
      </c>
      <c r="F50" s="333">
        <v>188</v>
      </c>
      <c r="G50" s="1">
        <f t="shared" si="4"/>
        <v>0</v>
      </c>
      <c r="H50" s="1">
        <f t="shared" si="5"/>
        <v>0</v>
      </c>
    </row>
    <row r="51" spans="1:8" x14ac:dyDescent="0.25">
      <c r="A51" s="601">
        <v>1896</v>
      </c>
      <c r="B51" s="333">
        <v>127</v>
      </c>
      <c r="C51" s="333">
        <v>41</v>
      </c>
      <c r="D51" s="333">
        <v>168</v>
      </c>
      <c r="E51" s="333">
        <v>51</v>
      </c>
      <c r="F51" s="333">
        <v>219</v>
      </c>
      <c r="G51" s="1">
        <f t="shared" si="4"/>
        <v>0</v>
      </c>
      <c r="H51" s="1">
        <f t="shared" si="5"/>
        <v>0</v>
      </c>
    </row>
    <row r="52" spans="1:8" x14ac:dyDescent="0.25">
      <c r="A52" s="601">
        <v>1897</v>
      </c>
      <c r="B52" s="333">
        <v>144</v>
      </c>
      <c r="C52" s="694">
        <v>-10</v>
      </c>
      <c r="D52" s="333">
        <v>134</v>
      </c>
      <c r="E52" s="333">
        <v>41</v>
      </c>
      <c r="F52" s="333">
        <v>175</v>
      </c>
      <c r="G52" s="1">
        <f t="shared" si="4"/>
        <v>0</v>
      </c>
      <c r="H52" s="1">
        <f t="shared" si="5"/>
        <v>0</v>
      </c>
    </row>
    <row r="53" spans="1:8" x14ac:dyDescent="0.25">
      <c r="A53" s="601">
        <v>1898</v>
      </c>
      <c r="B53" s="333">
        <v>172</v>
      </c>
      <c r="C53" s="333">
        <v>25</v>
      </c>
      <c r="D53" s="333">
        <v>197</v>
      </c>
      <c r="E53" s="333">
        <v>23</v>
      </c>
      <c r="F53" s="333">
        <v>220</v>
      </c>
      <c r="G53" s="1">
        <f t="shared" si="4"/>
        <v>0</v>
      </c>
      <c r="H53" s="1">
        <f t="shared" si="5"/>
        <v>0</v>
      </c>
    </row>
    <row r="54" spans="1:8" x14ac:dyDescent="0.25">
      <c r="A54" s="601">
        <v>1899</v>
      </c>
      <c r="B54" s="333">
        <v>192</v>
      </c>
      <c r="C54" s="333">
        <v>37</v>
      </c>
      <c r="D54" s="333">
        <v>229</v>
      </c>
      <c r="E54" s="333">
        <v>48</v>
      </c>
      <c r="F54" s="333">
        <v>277</v>
      </c>
      <c r="G54" s="1">
        <f t="shared" si="4"/>
        <v>0</v>
      </c>
      <c r="H54" s="1">
        <f t="shared" si="5"/>
        <v>0</v>
      </c>
    </row>
    <row r="55" spans="1:8" x14ac:dyDescent="0.25">
      <c r="A55" s="601">
        <v>1900</v>
      </c>
      <c r="B55" s="333">
        <v>205</v>
      </c>
      <c r="C55" s="333">
        <v>-24</v>
      </c>
      <c r="D55" s="333">
        <v>181</v>
      </c>
      <c r="E55" s="333">
        <v>26</v>
      </c>
      <c r="F55" s="333">
        <v>207</v>
      </c>
      <c r="G55" s="1">
        <f t="shared" si="4"/>
        <v>0</v>
      </c>
      <c r="H55" s="1">
        <f t="shared" si="5"/>
        <v>0</v>
      </c>
    </row>
    <row r="56" spans="1:8" x14ac:dyDescent="0.25">
      <c r="A56" s="601">
        <v>1901</v>
      </c>
      <c r="B56" s="333">
        <v>210</v>
      </c>
      <c r="C56" s="333">
        <v>47</v>
      </c>
      <c r="D56" s="333">
        <v>257</v>
      </c>
      <c r="E56" s="333">
        <v>19</v>
      </c>
      <c r="F56" s="333">
        <v>276</v>
      </c>
      <c r="G56" s="1">
        <f t="shared" si="4"/>
        <v>0</v>
      </c>
      <c r="H56" s="1">
        <f t="shared" si="5"/>
        <v>0</v>
      </c>
    </row>
    <row r="57" spans="1:8" x14ac:dyDescent="0.25">
      <c r="A57" s="601">
        <v>1902</v>
      </c>
      <c r="B57" s="333">
        <v>213</v>
      </c>
      <c r="C57" s="333">
        <v>4</v>
      </c>
      <c r="D57" s="333">
        <v>217</v>
      </c>
      <c r="E57" s="333">
        <v>16</v>
      </c>
      <c r="F57" s="333">
        <v>233</v>
      </c>
      <c r="G57" s="1">
        <f t="shared" si="4"/>
        <v>0</v>
      </c>
      <c r="H57" s="1">
        <f t="shared" si="5"/>
        <v>0</v>
      </c>
    </row>
    <row r="58" spans="1:8" x14ac:dyDescent="0.25">
      <c r="A58" s="601">
        <v>1903</v>
      </c>
      <c r="B58" s="333">
        <v>208</v>
      </c>
      <c r="C58" s="694">
        <v>-17</v>
      </c>
      <c r="D58" s="333">
        <v>191</v>
      </c>
      <c r="E58" s="333">
        <v>41</v>
      </c>
      <c r="F58" s="333">
        <v>232</v>
      </c>
      <c r="G58" s="1">
        <f t="shared" si="4"/>
        <v>0</v>
      </c>
      <c r="H58" s="1">
        <f t="shared" si="5"/>
        <v>0</v>
      </c>
    </row>
    <row r="59" spans="1:8" x14ac:dyDescent="0.25">
      <c r="A59" s="601">
        <v>1904</v>
      </c>
      <c r="B59" s="333">
        <v>203</v>
      </c>
      <c r="C59" s="333">
        <v>2</v>
      </c>
      <c r="D59" s="333">
        <v>205</v>
      </c>
      <c r="E59" s="333">
        <v>53</v>
      </c>
      <c r="F59" s="333">
        <v>258</v>
      </c>
      <c r="G59" s="1">
        <f t="shared" si="4"/>
        <v>0</v>
      </c>
      <c r="H59" s="1">
        <f t="shared" si="5"/>
        <v>0</v>
      </c>
    </row>
    <row r="60" spans="1:8" x14ac:dyDescent="0.25">
      <c r="A60" s="601">
        <v>1905</v>
      </c>
      <c r="B60" s="333">
        <v>198</v>
      </c>
      <c r="C60" s="333">
        <v>27</v>
      </c>
      <c r="D60" s="333">
        <v>225</v>
      </c>
      <c r="E60" s="333">
        <v>87</v>
      </c>
      <c r="F60" s="333">
        <v>312</v>
      </c>
      <c r="G60" s="1">
        <f t="shared" si="4"/>
        <v>0</v>
      </c>
      <c r="H60" s="1">
        <f t="shared" si="5"/>
        <v>0</v>
      </c>
    </row>
    <row r="61" spans="1:8" x14ac:dyDescent="0.25">
      <c r="A61" s="601">
        <v>1906</v>
      </c>
      <c r="B61" s="333">
        <v>192</v>
      </c>
      <c r="C61" s="333">
        <v>5</v>
      </c>
      <c r="D61" s="333">
        <v>197</v>
      </c>
      <c r="E61" s="333">
        <v>118</v>
      </c>
      <c r="F61" s="333">
        <v>315</v>
      </c>
      <c r="G61" s="1">
        <f t="shared" si="4"/>
        <v>0</v>
      </c>
      <c r="H61" s="1">
        <f t="shared" si="5"/>
        <v>0</v>
      </c>
    </row>
    <row r="62" spans="1:8" x14ac:dyDescent="0.25">
      <c r="A62" s="601">
        <v>1907</v>
      </c>
      <c r="B62" s="333">
        <v>176</v>
      </c>
      <c r="C62" s="333">
        <v>-16</v>
      </c>
      <c r="D62" s="333">
        <v>160</v>
      </c>
      <c r="E62" s="333">
        <v>162</v>
      </c>
      <c r="F62" s="333">
        <v>322</v>
      </c>
      <c r="G62" s="1">
        <f t="shared" si="4"/>
        <v>0</v>
      </c>
      <c r="H62" s="1">
        <f t="shared" si="5"/>
        <v>0</v>
      </c>
    </row>
    <row r="63" spans="1:8" x14ac:dyDescent="0.25">
      <c r="A63" s="601">
        <v>1908</v>
      </c>
      <c r="B63" s="333">
        <v>145</v>
      </c>
      <c r="C63" s="333">
        <v>-7</v>
      </c>
      <c r="D63" s="333">
        <v>138</v>
      </c>
      <c r="E63" s="333">
        <v>160</v>
      </c>
      <c r="F63" s="333">
        <v>298</v>
      </c>
      <c r="G63" s="1">
        <f t="shared" si="4"/>
        <v>0</v>
      </c>
      <c r="H63" s="1">
        <f t="shared" si="5"/>
        <v>0</v>
      </c>
    </row>
    <row r="64" spans="1:8" x14ac:dyDescent="0.25">
      <c r="A64" s="601">
        <v>1909</v>
      </c>
      <c r="B64" s="333">
        <v>154</v>
      </c>
      <c r="C64" s="333">
        <v>23</v>
      </c>
      <c r="D64" s="333">
        <v>177</v>
      </c>
      <c r="E64" s="333">
        <v>139</v>
      </c>
      <c r="F64" s="333">
        <v>316</v>
      </c>
      <c r="G64" s="1">
        <f t="shared" si="4"/>
        <v>0</v>
      </c>
      <c r="H64" s="1">
        <f t="shared" si="5"/>
        <v>0</v>
      </c>
    </row>
    <row r="65" spans="1:8" x14ac:dyDescent="0.25">
      <c r="A65" s="601">
        <v>1910</v>
      </c>
      <c r="B65" s="333">
        <v>158</v>
      </c>
      <c r="C65" s="333">
        <v>-2</v>
      </c>
      <c r="D65" s="333">
        <v>156</v>
      </c>
      <c r="E65" s="333">
        <v>171</v>
      </c>
      <c r="F65" s="333">
        <v>327</v>
      </c>
      <c r="G65" s="1">
        <f t="shared" si="4"/>
        <v>0</v>
      </c>
      <c r="H65" s="1">
        <f t="shared" si="5"/>
        <v>0</v>
      </c>
    </row>
    <row r="66" spans="1:8" x14ac:dyDescent="0.25">
      <c r="A66" s="601">
        <v>1911</v>
      </c>
      <c r="B66" s="333">
        <v>163</v>
      </c>
      <c r="C66" s="333">
        <v>11</v>
      </c>
      <c r="D66" s="333">
        <v>174</v>
      </c>
      <c r="E66" s="333">
        <v>209</v>
      </c>
      <c r="F66" s="333">
        <v>383</v>
      </c>
      <c r="G66" s="1">
        <f t="shared" si="4"/>
        <v>0</v>
      </c>
      <c r="H66" s="1">
        <f t="shared" si="5"/>
        <v>0</v>
      </c>
    </row>
    <row r="67" spans="1:8" x14ac:dyDescent="0.25">
      <c r="A67" s="601">
        <v>1912</v>
      </c>
      <c r="B67" s="333">
        <v>171</v>
      </c>
      <c r="C67" s="333">
        <v>-13</v>
      </c>
      <c r="D67" s="333">
        <v>158</v>
      </c>
      <c r="E67" s="333">
        <v>205</v>
      </c>
      <c r="F67" s="333">
        <v>363</v>
      </c>
      <c r="G67" s="1">
        <f t="shared" si="4"/>
        <v>0</v>
      </c>
      <c r="H67" s="1">
        <f t="shared" si="5"/>
        <v>0</v>
      </c>
    </row>
    <row r="68" spans="1:8" x14ac:dyDescent="0.25">
      <c r="A68" s="601">
        <v>1913</v>
      </c>
      <c r="B68" s="333">
        <v>192</v>
      </c>
      <c r="C68" s="333">
        <v>31</v>
      </c>
      <c r="D68" s="333">
        <v>223</v>
      </c>
      <c r="E68" s="333">
        <v>233</v>
      </c>
      <c r="F68" s="333">
        <v>456</v>
      </c>
      <c r="G68" s="1">
        <f t="shared" si="4"/>
        <v>0</v>
      </c>
      <c r="H68" s="1">
        <f t="shared" si="5"/>
        <v>0</v>
      </c>
    </row>
    <row r="69" spans="1:8" x14ac:dyDescent="0.25">
      <c r="A69" s="601">
        <v>1914</v>
      </c>
      <c r="B69" s="333">
        <v>193</v>
      </c>
      <c r="C69" s="333">
        <v>4</v>
      </c>
      <c r="D69" s="333">
        <v>197</v>
      </c>
      <c r="E69" s="333">
        <v>103</v>
      </c>
      <c r="F69" s="333">
        <v>300</v>
      </c>
      <c r="G69" s="1">
        <f t="shared" si="4"/>
        <v>0</v>
      </c>
      <c r="H69" s="1">
        <f t="shared" si="5"/>
        <v>0</v>
      </c>
    </row>
    <row r="70" spans="1:8" x14ac:dyDescent="0.25">
      <c r="A70" s="601">
        <v>1915</v>
      </c>
      <c r="B70" s="333">
        <v>170</v>
      </c>
      <c r="C70" s="333">
        <v>12</v>
      </c>
      <c r="D70" s="333">
        <v>182</v>
      </c>
      <c r="E70" s="333">
        <v>-51</v>
      </c>
      <c r="F70" s="333">
        <v>131</v>
      </c>
      <c r="G70" s="1">
        <f t="shared" si="4"/>
        <v>0</v>
      </c>
      <c r="H70" s="1">
        <f t="shared" si="5"/>
        <v>0</v>
      </c>
    </row>
    <row r="71" spans="1:8" x14ac:dyDescent="0.25">
      <c r="A71" s="601">
        <v>1916</v>
      </c>
      <c r="B71" s="333">
        <v>159</v>
      </c>
      <c r="C71" s="333">
        <v>-162</v>
      </c>
      <c r="D71" s="333">
        <v>-3</v>
      </c>
      <c r="E71" s="333">
        <v>99</v>
      </c>
      <c r="F71" s="333">
        <v>96</v>
      </c>
      <c r="G71" s="1">
        <f t="shared" si="4"/>
        <v>0</v>
      </c>
      <c r="H71" s="1">
        <f t="shared" si="5"/>
        <v>0</v>
      </c>
    </row>
    <row r="72" spans="1:8" x14ac:dyDescent="0.25">
      <c r="A72" s="601">
        <v>1917</v>
      </c>
      <c r="B72" s="333">
        <v>203</v>
      </c>
      <c r="C72" s="333">
        <v>-50</v>
      </c>
      <c r="D72" s="333">
        <v>153</v>
      </c>
      <c r="E72" s="333">
        <v>26</v>
      </c>
      <c r="F72" s="333">
        <v>179</v>
      </c>
      <c r="G72" s="1">
        <f t="shared" si="4"/>
        <v>0</v>
      </c>
      <c r="H72" s="1">
        <f t="shared" si="5"/>
        <v>0</v>
      </c>
    </row>
    <row r="73" spans="1:8" x14ac:dyDescent="0.25">
      <c r="A73" s="601">
        <v>1918</v>
      </c>
      <c r="B73" s="333">
        <v>286</v>
      </c>
      <c r="C73" s="333">
        <v>110</v>
      </c>
      <c r="D73" s="333">
        <v>396</v>
      </c>
      <c r="E73" s="333">
        <v>-247</v>
      </c>
      <c r="F73" s="333">
        <v>149</v>
      </c>
      <c r="G73" s="1">
        <f t="shared" si="4"/>
        <v>0</v>
      </c>
      <c r="H73" s="1">
        <f t="shared" si="5"/>
        <v>0</v>
      </c>
    </row>
    <row r="74" spans="1:8" x14ac:dyDescent="0.25">
      <c r="A74" s="601">
        <v>1919</v>
      </c>
      <c r="B74" s="333">
        <v>434</v>
      </c>
      <c r="C74" s="333">
        <v>-96</v>
      </c>
      <c r="D74" s="333">
        <v>338</v>
      </c>
      <c r="E74" s="694">
        <v>-10</v>
      </c>
      <c r="F74" s="333">
        <v>328</v>
      </c>
      <c r="G74" s="1">
        <f t="shared" si="4"/>
        <v>0</v>
      </c>
      <c r="H74" s="1">
        <f t="shared" si="5"/>
        <v>0</v>
      </c>
    </row>
    <row r="75" spans="1:8" ht="16.5" thickBot="1" x14ac:dyDescent="0.3">
      <c r="A75" s="67">
        <v>1920</v>
      </c>
      <c r="B75" s="334">
        <v>578</v>
      </c>
      <c r="C75" s="334">
        <v>-237</v>
      </c>
      <c r="D75" s="334">
        <v>341</v>
      </c>
      <c r="E75" s="334">
        <v>366</v>
      </c>
      <c r="F75" s="334">
        <v>707</v>
      </c>
      <c r="G75" s="1">
        <f t="shared" si="4"/>
        <v>0</v>
      </c>
      <c r="H75" s="1">
        <f t="shared" si="5"/>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2"/>
  <sheetViews>
    <sheetView zoomScale="80" zoomScaleNormal="80" workbookViewId="0">
      <selection activeCell="F18" sqref="F18"/>
    </sheetView>
  </sheetViews>
  <sheetFormatPr defaultRowHeight="15.75" x14ac:dyDescent="0.25"/>
  <cols>
    <col min="1" max="1" width="16.5703125" style="216" customWidth="1"/>
    <col min="2" max="2" width="28.28515625" style="215" bestFit="1" customWidth="1"/>
    <col min="3" max="3" width="36" style="215" bestFit="1" customWidth="1"/>
    <col min="4" max="4" width="15" style="215" bestFit="1" customWidth="1"/>
    <col min="5" max="5" width="28.7109375" style="215" bestFit="1" customWidth="1"/>
    <col min="6" max="6" width="18.7109375" style="215" bestFit="1" customWidth="1"/>
    <col min="7" max="7" width="23.42578125" style="215" bestFit="1" customWidth="1"/>
    <col min="8" max="9" width="16.5703125" style="215" customWidth="1"/>
    <col min="10" max="10" width="14.28515625" style="215" customWidth="1"/>
    <col min="11" max="11" width="16.28515625" style="215" customWidth="1"/>
    <col min="12" max="16384" width="9.140625" style="215"/>
  </cols>
  <sheetData>
    <row r="1" spans="1:11" ht="18.75" x14ac:dyDescent="0.25">
      <c r="A1" s="69" t="s">
        <v>169</v>
      </c>
      <c r="B1" s="258" t="s">
        <v>181</v>
      </c>
    </row>
    <row r="2" spans="1:11" ht="18.75" x14ac:dyDescent="0.25">
      <c r="B2" s="259"/>
    </row>
    <row r="3" spans="1:11" ht="16.5" thickBot="1" x14ac:dyDescent="0.3">
      <c r="A3" s="535"/>
      <c r="B3" s="538"/>
      <c r="C3" s="538"/>
      <c r="D3" s="538"/>
      <c r="E3" s="538"/>
      <c r="F3" s="538"/>
      <c r="G3" s="538"/>
      <c r="H3" s="538"/>
    </row>
    <row r="4" spans="1:11" ht="63" x14ac:dyDescent="0.25">
      <c r="B4" s="570" t="s">
        <v>97</v>
      </c>
      <c r="C4" s="570" t="s">
        <v>98</v>
      </c>
      <c r="D4" s="570" t="s">
        <v>99</v>
      </c>
      <c r="E4" s="506" t="s">
        <v>100</v>
      </c>
      <c r="F4" s="570" t="s">
        <v>101</v>
      </c>
      <c r="G4" s="570" t="s">
        <v>102</v>
      </c>
      <c r="H4" s="570" t="s">
        <v>103</v>
      </c>
    </row>
    <row r="5" spans="1:11" ht="16.5" thickBot="1" x14ac:dyDescent="0.3">
      <c r="A5" s="535"/>
      <c r="B5" s="571">
        <v>-1</v>
      </c>
      <c r="C5" s="571">
        <v>-2</v>
      </c>
      <c r="D5" s="571">
        <v>-3</v>
      </c>
      <c r="E5" s="571">
        <v>-4</v>
      </c>
      <c r="F5" s="571">
        <v>-5</v>
      </c>
      <c r="G5" s="571">
        <v>-6</v>
      </c>
      <c r="H5" s="571">
        <v>-7</v>
      </c>
    </row>
    <row r="7" spans="1:11" x14ac:dyDescent="0.25">
      <c r="A7" s="567" t="s">
        <v>25</v>
      </c>
    </row>
    <row r="8" spans="1:11" x14ac:dyDescent="0.25">
      <c r="A8" s="480"/>
    </row>
    <row r="9" spans="1:11" x14ac:dyDescent="0.25">
      <c r="A9" s="375">
        <v>1760</v>
      </c>
      <c r="B9" s="378">
        <v>240</v>
      </c>
      <c r="C9" s="550">
        <v>170</v>
      </c>
      <c r="D9" s="377">
        <v>410</v>
      </c>
      <c r="E9" s="377">
        <v>520</v>
      </c>
      <c r="F9" s="377">
        <v>930</v>
      </c>
      <c r="G9" s="551">
        <v>0</v>
      </c>
      <c r="H9" s="551">
        <v>930</v>
      </c>
      <c r="I9" s="173">
        <f>D9-C9-B9</f>
        <v>0</v>
      </c>
      <c r="J9" s="173">
        <f>F9-E9-D9</f>
        <v>0</v>
      </c>
      <c r="K9" s="173">
        <f>H9-G9-F9</f>
        <v>0</v>
      </c>
    </row>
    <row r="10" spans="1:11" x14ac:dyDescent="0.25">
      <c r="A10" s="357">
        <v>1770</v>
      </c>
      <c r="B10" s="365">
        <v>260</v>
      </c>
      <c r="C10" s="553">
        <v>180</v>
      </c>
      <c r="D10" s="366">
        <v>440</v>
      </c>
      <c r="E10" s="366">
        <v>520</v>
      </c>
      <c r="F10" s="366">
        <v>960</v>
      </c>
      <c r="G10" s="554">
        <v>10</v>
      </c>
      <c r="H10" s="554">
        <v>970</v>
      </c>
      <c r="I10" s="173">
        <f t="shared" ref="I10:I32" si="0">D10-C10-B10</f>
        <v>0</v>
      </c>
      <c r="J10" s="173">
        <f t="shared" ref="J10:J32" si="1">F10-E10-D10</f>
        <v>0</v>
      </c>
      <c r="K10" s="173">
        <f t="shared" ref="K10:K32" si="2">H10-G10-F10</f>
        <v>0</v>
      </c>
    </row>
    <row r="11" spans="1:11" x14ac:dyDescent="0.25">
      <c r="A11" s="357">
        <v>1780</v>
      </c>
      <c r="B11" s="365">
        <v>300</v>
      </c>
      <c r="C11" s="553">
        <v>220</v>
      </c>
      <c r="D11" s="366">
        <v>520</v>
      </c>
      <c r="E11" s="366">
        <v>570</v>
      </c>
      <c r="F11" s="366">
        <v>1090</v>
      </c>
      <c r="G11" s="554">
        <v>10</v>
      </c>
      <c r="H11" s="554">
        <v>1100</v>
      </c>
      <c r="I11" s="173">
        <f t="shared" si="0"/>
        <v>0</v>
      </c>
      <c r="J11" s="173">
        <f t="shared" si="1"/>
        <v>0</v>
      </c>
      <c r="K11" s="173">
        <f t="shared" si="2"/>
        <v>0</v>
      </c>
    </row>
    <row r="12" spans="1:11" x14ac:dyDescent="0.25">
      <c r="A12" s="357">
        <v>1790</v>
      </c>
      <c r="B12" s="365">
        <v>330</v>
      </c>
      <c r="C12" s="553">
        <v>240</v>
      </c>
      <c r="D12" s="366">
        <v>570</v>
      </c>
      <c r="E12" s="366">
        <v>750</v>
      </c>
      <c r="F12" s="366">
        <v>1320</v>
      </c>
      <c r="G12" s="366">
        <v>30</v>
      </c>
      <c r="H12" s="554">
        <v>1350</v>
      </c>
      <c r="I12" s="173">
        <f t="shared" si="0"/>
        <v>0</v>
      </c>
      <c r="J12" s="173">
        <f t="shared" si="1"/>
        <v>0</v>
      </c>
      <c r="K12" s="173">
        <f t="shared" si="2"/>
        <v>0</v>
      </c>
    </row>
    <row r="13" spans="1:11" x14ac:dyDescent="0.25">
      <c r="A13" s="357">
        <v>1800</v>
      </c>
      <c r="B13" s="365">
        <v>590</v>
      </c>
      <c r="C13" s="553">
        <v>360</v>
      </c>
      <c r="D13" s="366">
        <v>950</v>
      </c>
      <c r="E13" s="366">
        <v>900</v>
      </c>
      <c r="F13" s="366">
        <v>1850</v>
      </c>
      <c r="G13" s="366">
        <v>50</v>
      </c>
      <c r="H13" s="554">
        <v>1900</v>
      </c>
      <c r="I13" s="173">
        <f t="shared" si="0"/>
        <v>0</v>
      </c>
      <c r="J13" s="173">
        <f t="shared" si="1"/>
        <v>0</v>
      </c>
      <c r="K13" s="173">
        <f t="shared" si="2"/>
        <v>0</v>
      </c>
    </row>
    <row r="14" spans="1:11" x14ac:dyDescent="0.25">
      <c r="A14" s="357">
        <v>1810</v>
      </c>
      <c r="B14" s="366">
        <v>1140</v>
      </c>
      <c r="C14" s="553">
        <v>440</v>
      </c>
      <c r="D14" s="365">
        <v>1580</v>
      </c>
      <c r="E14" s="366">
        <v>980</v>
      </c>
      <c r="F14" s="366">
        <v>2560</v>
      </c>
      <c r="G14" s="554">
        <v>30</v>
      </c>
      <c r="H14" s="554">
        <v>2590</v>
      </c>
      <c r="I14" s="173">
        <f t="shared" si="0"/>
        <v>0</v>
      </c>
      <c r="J14" s="173">
        <f t="shared" si="1"/>
        <v>0</v>
      </c>
      <c r="K14" s="173">
        <f t="shared" si="2"/>
        <v>0</v>
      </c>
    </row>
    <row r="15" spans="1:11" x14ac:dyDescent="0.25">
      <c r="A15" s="357">
        <v>1820</v>
      </c>
      <c r="B15" s="366">
        <v>1020</v>
      </c>
      <c r="C15" s="553">
        <v>370</v>
      </c>
      <c r="D15" s="365">
        <v>1390</v>
      </c>
      <c r="E15" s="552">
        <v>1150</v>
      </c>
      <c r="F15" s="366">
        <v>2540</v>
      </c>
      <c r="G15" s="366">
        <v>100</v>
      </c>
      <c r="H15" s="554">
        <v>2640</v>
      </c>
      <c r="I15" s="173">
        <f t="shared" si="0"/>
        <v>0</v>
      </c>
      <c r="J15" s="173">
        <f t="shared" si="1"/>
        <v>0</v>
      </c>
      <c r="K15" s="173">
        <f t="shared" si="2"/>
        <v>0</v>
      </c>
    </row>
    <row r="16" spans="1:11" x14ac:dyDescent="0.25">
      <c r="A16" s="357">
        <v>1830</v>
      </c>
      <c r="B16" s="366">
        <v>1020</v>
      </c>
      <c r="C16" s="553">
        <v>380</v>
      </c>
      <c r="D16" s="365">
        <v>1400</v>
      </c>
      <c r="E16" s="552">
        <v>1210</v>
      </c>
      <c r="F16" s="366">
        <v>2610</v>
      </c>
      <c r="G16" s="366">
        <v>160</v>
      </c>
      <c r="H16" s="554">
        <v>2770</v>
      </c>
      <c r="I16" s="173">
        <f t="shared" si="0"/>
        <v>0</v>
      </c>
      <c r="J16" s="173">
        <f t="shared" si="1"/>
        <v>0</v>
      </c>
      <c r="K16" s="173">
        <f t="shared" si="2"/>
        <v>0</v>
      </c>
    </row>
    <row r="17" spans="1:11" x14ac:dyDescent="0.25">
      <c r="A17" s="357">
        <v>1840</v>
      </c>
      <c r="B17" s="366">
        <v>1390</v>
      </c>
      <c r="C17" s="553">
        <v>430</v>
      </c>
      <c r="D17" s="365">
        <v>1820</v>
      </c>
      <c r="E17" s="552">
        <v>1400</v>
      </c>
      <c r="F17" s="366">
        <v>3220</v>
      </c>
      <c r="G17" s="366">
        <v>230</v>
      </c>
      <c r="H17" s="554">
        <v>3450</v>
      </c>
      <c r="I17" s="173">
        <f t="shared" si="0"/>
        <v>0</v>
      </c>
      <c r="J17" s="173">
        <f t="shared" si="1"/>
        <v>0</v>
      </c>
      <c r="K17" s="173">
        <f t="shared" si="2"/>
        <v>0</v>
      </c>
    </row>
    <row r="18" spans="1:11" x14ac:dyDescent="0.25">
      <c r="A18" s="357">
        <v>1850</v>
      </c>
      <c r="B18" s="366">
        <v>1490</v>
      </c>
      <c r="C18" s="553">
        <v>360</v>
      </c>
      <c r="D18" s="365">
        <v>1850</v>
      </c>
      <c r="E18" s="552">
        <v>1520</v>
      </c>
      <c r="F18" s="366">
        <v>3370</v>
      </c>
      <c r="G18" s="366">
        <v>240</v>
      </c>
      <c r="H18" s="554">
        <v>3610</v>
      </c>
      <c r="I18" s="173">
        <f t="shared" si="0"/>
        <v>0</v>
      </c>
      <c r="J18" s="173">
        <f t="shared" si="1"/>
        <v>0</v>
      </c>
      <c r="K18" s="173">
        <f t="shared" si="2"/>
        <v>0</v>
      </c>
    </row>
    <row r="19" spans="1:11" x14ac:dyDescent="0.25">
      <c r="A19" s="357">
        <v>1860</v>
      </c>
      <c r="B19" s="366">
        <v>2020</v>
      </c>
      <c r="C19" s="553">
        <v>500</v>
      </c>
      <c r="D19" s="365">
        <v>2520</v>
      </c>
      <c r="E19" s="552">
        <v>1740</v>
      </c>
      <c r="F19" s="366">
        <v>4260</v>
      </c>
      <c r="G19" s="366">
        <v>460</v>
      </c>
      <c r="H19" s="554">
        <v>4720</v>
      </c>
      <c r="I19" s="173">
        <f t="shared" si="0"/>
        <v>0</v>
      </c>
      <c r="J19" s="173">
        <f t="shared" si="1"/>
        <v>0</v>
      </c>
      <c r="K19" s="173">
        <f t="shared" si="2"/>
        <v>0</v>
      </c>
    </row>
    <row r="20" spans="1:11" x14ac:dyDescent="0.25">
      <c r="A20" s="541"/>
      <c r="B20" s="173"/>
      <c r="C20" s="173"/>
      <c r="D20" s="173"/>
      <c r="E20" s="173"/>
      <c r="F20" s="173"/>
      <c r="G20" s="173"/>
      <c r="H20" s="173"/>
      <c r="I20" s="173"/>
      <c r="J20" s="173"/>
      <c r="K20" s="173"/>
    </row>
    <row r="21" spans="1:11" x14ac:dyDescent="0.25">
      <c r="A21" s="356" t="s">
        <v>26</v>
      </c>
      <c r="B21" s="173"/>
      <c r="C21" s="173"/>
      <c r="D21" s="173"/>
      <c r="E21" s="173"/>
      <c r="F21" s="173"/>
      <c r="G21" s="173"/>
      <c r="H21" s="173"/>
      <c r="I21" s="173"/>
      <c r="J21" s="173"/>
      <c r="K21" s="173"/>
    </row>
    <row r="22" spans="1:11" x14ac:dyDescent="0.25">
      <c r="A22" s="429"/>
      <c r="B22" s="173"/>
      <c r="C22" s="173"/>
      <c r="D22" s="173"/>
      <c r="E22" s="173"/>
      <c r="F22" s="173"/>
      <c r="G22" s="173"/>
      <c r="H22" s="173"/>
      <c r="I22" s="173"/>
      <c r="J22" s="173"/>
      <c r="K22" s="173"/>
    </row>
    <row r="23" spans="1:11" x14ac:dyDescent="0.25">
      <c r="A23" s="632">
        <v>1850</v>
      </c>
      <c r="B23" s="697">
        <v>1580</v>
      </c>
      <c r="C23" s="698">
        <v>440</v>
      </c>
      <c r="D23" s="699">
        <v>2020</v>
      </c>
      <c r="E23" s="377">
        <v>1730</v>
      </c>
      <c r="F23" s="377">
        <v>3750</v>
      </c>
      <c r="G23" s="377">
        <v>240</v>
      </c>
      <c r="H23" s="377">
        <v>3990</v>
      </c>
      <c r="I23" s="173">
        <f t="shared" si="0"/>
        <v>0</v>
      </c>
      <c r="J23" s="173">
        <f t="shared" si="1"/>
        <v>0</v>
      </c>
      <c r="K23" s="173">
        <f t="shared" si="2"/>
        <v>0</v>
      </c>
    </row>
    <row r="24" spans="1:11" x14ac:dyDescent="0.25">
      <c r="A24" s="638">
        <v>1860</v>
      </c>
      <c r="B24" s="381">
        <v>2140</v>
      </c>
      <c r="C24" s="700">
        <v>610</v>
      </c>
      <c r="D24" s="555">
        <v>2750</v>
      </c>
      <c r="E24" s="366">
        <v>1950</v>
      </c>
      <c r="F24" s="366">
        <v>4700</v>
      </c>
      <c r="G24" s="366">
        <v>460</v>
      </c>
      <c r="H24" s="366">
        <v>5160</v>
      </c>
      <c r="I24" s="173">
        <f t="shared" si="0"/>
        <v>0</v>
      </c>
      <c r="J24" s="173">
        <f t="shared" si="1"/>
        <v>0</v>
      </c>
      <c r="K24" s="173">
        <f t="shared" si="2"/>
        <v>0</v>
      </c>
    </row>
    <row r="25" spans="1:11" x14ac:dyDescent="0.25">
      <c r="A25" s="638">
        <v>1870</v>
      </c>
      <c r="B25" s="381">
        <v>2800</v>
      </c>
      <c r="C25" s="700">
        <v>720</v>
      </c>
      <c r="D25" s="555">
        <v>3520</v>
      </c>
      <c r="E25" s="366">
        <v>2330</v>
      </c>
      <c r="F25" s="386">
        <v>5850</v>
      </c>
      <c r="G25" s="554">
        <v>790</v>
      </c>
      <c r="H25" s="366">
        <v>6640</v>
      </c>
      <c r="I25" s="173">
        <f t="shared" si="0"/>
        <v>0</v>
      </c>
      <c r="J25" s="173">
        <f t="shared" si="1"/>
        <v>0</v>
      </c>
      <c r="K25" s="173">
        <f t="shared" si="2"/>
        <v>0</v>
      </c>
    </row>
    <row r="26" spans="1:11" x14ac:dyDescent="0.25">
      <c r="A26" s="638">
        <v>1873</v>
      </c>
      <c r="B26" s="381">
        <v>3740</v>
      </c>
      <c r="C26" s="700">
        <v>830</v>
      </c>
      <c r="D26" s="555">
        <v>4570</v>
      </c>
      <c r="E26" s="366">
        <v>2400</v>
      </c>
      <c r="F26" s="366">
        <v>6970</v>
      </c>
      <c r="G26" s="365">
        <v>1170</v>
      </c>
      <c r="H26" s="366">
        <v>8140</v>
      </c>
      <c r="I26" s="173">
        <f t="shared" si="0"/>
        <v>0</v>
      </c>
      <c r="J26" s="173">
        <f t="shared" si="1"/>
        <v>0</v>
      </c>
      <c r="K26" s="173">
        <f t="shared" si="2"/>
        <v>0</v>
      </c>
    </row>
    <row r="27" spans="1:11" x14ac:dyDescent="0.25">
      <c r="A27" s="638">
        <v>1880</v>
      </c>
      <c r="B27" s="381">
        <v>3710</v>
      </c>
      <c r="C27" s="700">
        <v>800</v>
      </c>
      <c r="D27" s="555">
        <v>4510</v>
      </c>
      <c r="E27" s="366">
        <v>2610</v>
      </c>
      <c r="F27" s="366">
        <v>7120</v>
      </c>
      <c r="G27" s="365">
        <v>1240</v>
      </c>
      <c r="H27" s="366">
        <v>8360</v>
      </c>
      <c r="I27" s="173">
        <f t="shared" si="0"/>
        <v>0</v>
      </c>
      <c r="J27" s="173">
        <f t="shared" si="1"/>
        <v>0</v>
      </c>
      <c r="K27" s="173">
        <f t="shared" si="2"/>
        <v>0</v>
      </c>
    </row>
    <row r="28" spans="1:11" x14ac:dyDescent="0.25">
      <c r="A28" s="638">
        <v>1890</v>
      </c>
      <c r="B28" s="381">
        <v>4150</v>
      </c>
      <c r="C28" s="700">
        <v>760</v>
      </c>
      <c r="D28" s="555">
        <v>4910</v>
      </c>
      <c r="E28" s="366">
        <v>2330</v>
      </c>
      <c r="F28" s="366">
        <v>7240</v>
      </c>
      <c r="G28" s="365">
        <v>1930</v>
      </c>
      <c r="H28" s="366">
        <v>9170</v>
      </c>
      <c r="I28" s="173">
        <f t="shared" si="0"/>
        <v>0</v>
      </c>
      <c r="J28" s="173">
        <f t="shared" si="1"/>
        <v>0</v>
      </c>
      <c r="K28" s="173">
        <f t="shared" si="2"/>
        <v>0</v>
      </c>
    </row>
    <row r="29" spans="1:11" x14ac:dyDescent="0.25">
      <c r="A29" s="638">
        <v>1900</v>
      </c>
      <c r="B29" s="381">
        <v>5620</v>
      </c>
      <c r="C29" s="700">
        <v>900</v>
      </c>
      <c r="D29" s="555">
        <v>6520</v>
      </c>
      <c r="E29" s="366">
        <v>2190</v>
      </c>
      <c r="F29" s="366">
        <v>8710</v>
      </c>
      <c r="G29" s="365">
        <v>2550</v>
      </c>
      <c r="H29" s="366">
        <v>11260</v>
      </c>
      <c r="I29" s="173">
        <f t="shared" si="0"/>
        <v>0</v>
      </c>
      <c r="J29" s="173">
        <f t="shared" si="1"/>
        <v>0</v>
      </c>
      <c r="K29" s="173">
        <f t="shared" si="2"/>
        <v>0</v>
      </c>
    </row>
    <row r="30" spans="1:11" x14ac:dyDescent="0.25">
      <c r="A30" s="638">
        <v>1910</v>
      </c>
      <c r="B30" s="381">
        <v>6480</v>
      </c>
      <c r="C30" s="555">
        <v>1060</v>
      </c>
      <c r="D30" s="555">
        <v>7540</v>
      </c>
      <c r="E30" s="366">
        <v>2360</v>
      </c>
      <c r="F30" s="366">
        <v>9900</v>
      </c>
      <c r="G30" s="365">
        <v>3520</v>
      </c>
      <c r="H30" s="366">
        <v>13420</v>
      </c>
      <c r="I30" s="173">
        <f t="shared" si="0"/>
        <v>0</v>
      </c>
      <c r="J30" s="173">
        <f t="shared" si="1"/>
        <v>0</v>
      </c>
      <c r="K30" s="173">
        <f t="shared" si="2"/>
        <v>0</v>
      </c>
    </row>
    <row r="31" spans="1:11" x14ac:dyDescent="0.25">
      <c r="A31" s="638">
        <v>1913</v>
      </c>
      <c r="B31" s="381">
        <v>7500</v>
      </c>
      <c r="C31" s="555">
        <v>1150</v>
      </c>
      <c r="D31" s="555">
        <v>8650</v>
      </c>
      <c r="E31" s="366">
        <v>2340</v>
      </c>
      <c r="F31" s="366">
        <v>10990</v>
      </c>
      <c r="G31" s="365">
        <v>4370</v>
      </c>
      <c r="H31" s="366">
        <v>15360</v>
      </c>
      <c r="I31" s="173">
        <f t="shared" si="0"/>
        <v>0</v>
      </c>
      <c r="J31" s="173">
        <f t="shared" si="1"/>
        <v>0</v>
      </c>
      <c r="K31" s="173">
        <f t="shared" si="2"/>
        <v>0</v>
      </c>
    </row>
    <row r="32" spans="1:11" x14ac:dyDescent="0.25">
      <c r="A32" s="639">
        <v>1920</v>
      </c>
      <c r="B32" s="642">
        <v>22090</v>
      </c>
      <c r="C32" s="701">
        <v>2980</v>
      </c>
      <c r="D32" s="702">
        <v>25070</v>
      </c>
      <c r="E32" s="642">
        <v>2400</v>
      </c>
      <c r="F32" s="642">
        <v>27470</v>
      </c>
      <c r="G32" s="703">
        <v>12270</v>
      </c>
      <c r="H32" s="642">
        <v>39740</v>
      </c>
      <c r="I32" s="173">
        <f t="shared" si="0"/>
        <v>0</v>
      </c>
      <c r="J32" s="173">
        <f t="shared" si="1"/>
        <v>0</v>
      </c>
      <c r="K32" s="173">
        <f t="shared" si="2"/>
        <v>0</v>
      </c>
    </row>
  </sheetData>
  <hyperlinks>
    <hyperlink ref="A1" location="'Front page'!A1" display="Front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4"/>
  <sheetViews>
    <sheetView zoomScale="80" zoomScaleNormal="80" workbookViewId="0">
      <pane xSplit="1" ySplit="8" topLeftCell="B9" activePane="bottomRight" state="frozen"/>
      <selection pane="topRight" activeCell="B1" sqref="B1"/>
      <selection pane="bottomLeft" activeCell="A9" sqref="A9"/>
      <selection pane="bottomRight"/>
    </sheetView>
  </sheetViews>
  <sheetFormatPr defaultRowHeight="15.75" x14ac:dyDescent="0.25"/>
  <cols>
    <col min="1" max="1" width="23" style="138" customWidth="1"/>
    <col min="2" max="2" width="38.140625" style="136" bestFit="1" customWidth="1"/>
    <col min="3" max="3" width="31" style="136" bestFit="1" customWidth="1"/>
    <col min="4" max="4" width="30.7109375" style="136" bestFit="1" customWidth="1"/>
    <col min="5" max="5" width="18.85546875" style="136" bestFit="1" customWidth="1"/>
    <col min="6" max="6" width="17.140625" style="136" bestFit="1" customWidth="1"/>
    <col min="7" max="7" width="29.85546875" style="136" bestFit="1" customWidth="1"/>
    <col min="8" max="8" width="26.28515625" style="136" bestFit="1" customWidth="1"/>
    <col min="9" max="9" width="25.5703125" style="136" bestFit="1" customWidth="1"/>
    <col min="10" max="10" width="25.85546875" style="137"/>
    <col min="11" max="11" width="19.42578125" style="137"/>
    <col min="12" max="16384" width="9.140625" style="137"/>
  </cols>
  <sheetData>
    <row r="1" spans="1:11" ht="18.75" x14ac:dyDescent="0.25">
      <c r="A1" s="69" t="s">
        <v>169</v>
      </c>
      <c r="B1" s="211" t="s">
        <v>176</v>
      </c>
    </row>
    <row r="2" spans="1:11" ht="18.75" x14ac:dyDescent="0.25">
      <c r="B2" s="212"/>
    </row>
    <row r="3" spans="1:11" ht="16.5" thickBot="1" x14ac:dyDescent="0.3"/>
    <row r="4" spans="1:11" x14ac:dyDescent="0.25">
      <c r="B4" s="139" t="s">
        <v>27</v>
      </c>
      <c r="C4" s="140" t="s">
        <v>28</v>
      </c>
      <c r="D4" s="140" t="s">
        <v>29</v>
      </c>
      <c r="E4" s="140" t="s">
        <v>27</v>
      </c>
      <c r="F4" s="141" t="s">
        <v>30</v>
      </c>
      <c r="G4" s="140" t="s">
        <v>31</v>
      </c>
      <c r="H4" s="140" t="s">
        <v>32</v>
      </c>
    </row>
    <row r="5" spans="1:11" x14ac:dyDescent="0.25">
      <c r="B5" s="142" t="s">
        <v>33</v>
      </c>
      <c r="C5" s="143" t="s">
        <v>125</v>
      </c>
      <c r="D5" s="143" t="s">
        <v>35</v>
      </c>
      <c r="E5" s="143" t="s">
        <v>128</v>
      </c>
      <c r="F5" s="107"/>
      <c r="G5" s="143" t="s">
        <v>35</v>
      </c>
      <c r="H5" s="143" t="s">
        <v>128</v>
      </c>
    </row>
    <row r="6" spans="1:11" x14ac:dyDescent="0.25">
      <c r="B6" s="142" t="s">
        <v>35</v>
      </c>
      <c r="C6" s="143"/>
      <c r="D6" s="143" t="s">
        <v>37</v>
      </c>
      <c r="E6" s="104"/>
      <c r="F6" s="107"/>
      <c r="G6" s="143" t="s">
        <v>37</v>
      </c>
      <c r="H6" s="104"/>
    </row>
    <row r="7" spans="1:11" x14ac:dyDescent="0.25">
      <c r="B7" s="142" t="s">
        <v>37</v>
      </c>
      <c r="C7" s="104"/>
      <c r="D7" s="104"/>
      <c r="E7" s="104"/>
      <c r="F7" s="107"/>
      <c r="G7" s="104"/>
      <c r="H7" s="104"/>
    </row>
    <row r="8" spans="1:11" ht="16.5" thickBot="1" x14ac:dyDescent="0.3">
      <c r="B8" s="144">
        <v>1</v>
      </c>
      <c r="C8" s="145">
        <v>2</v>
      </c>
      <c r="D8" s="145">
        <v>3</v>
      </c>
      <c r="E8" s="145">
        <v>4</v>
      </c>
      <c r="F8" s="146">
        <v>5</v>
      </c>
      <c r="G8" s="145">
        <v>6</v>
      </c>
      <c r="H8" s="145">
        <v>7</v>
      </c>
    </row>
    <row r="10" spans="1:11" x14ac:dyDescent="0.25">
      <c r="B10" s="147" t="s">
        <v>38</v>
      </c>
    </row>
    <row r="12" spans="1:11" x14ac:dyDescent="0.25">
      <c r="A12" s="148" t="s">
        <v>25</v>
      </c>
    </row>
    <row r="13" spans="1:11" x14ac:dyDescent="0.25">
      <c r="A13" s="816">
        <v>1760</v>
      </c>
      <c r="B13" s="816"/>
      <c r="D13" s="149"/>
      <c r="E13" s="149">
        <v>239</v>
      </c>
      <c r="F13" s="149"/>
      <c r="G13" s="104"/>
      <c r="H13" s="150">
        <v>133</v>
      </c>
    </row>
    <row r="14" spans="1:11" x14ac:dyDescent="0.25">
      <c r="A14" s="151" t="s">
        <v>39</v>
      </c>
      <c r="B14" s="152">
        <v>4.3</v>
      </c>
      <c r="C14" s="152">
        <v>3.1</v>
      </c>
      <c r="D14" s="152">
        <v>1.2</v>
      </c>
      <c r="E14" s="153">
        <v>262</v>
      </c>
      <c r="F14" s="154">
        <v>3.7</v>
      </c>
      <c r="G14" s="152">
        <v>0.6</v>
      </c>
      <c r="H14" s="150">
        <v>143</v>
      </c>
      <c r="J14" s="138">
        <f>B14-C14-D14</f>
        <v>0</v>
      </c>
      <c r="K14" s="138">
        <f>B14-F14-G14</f>
        <v>0</v>
      </c>
    </row>
    <row r="15" spans="1:11" x14ac:dyDescent="0.25">
      <c r="A15" s="151" t="s">
        <v>40</v>
      </c>
      <c r="B15" s="152">
        <v>5.6</v>
      </c>
      <c r="C15" s="152">
        <v>3.4</v>
      </c>
      <c r="D15" s="152">
        <v>2.2000000000000002</v>
      </c>
      <c r="E15" s="153">
        <v>303</v>
      </c>
      <c r="F15" s="154">
        <v>4.0999999999999996</v>
      </c>
      <c r="G15" s="152">
        <v>1.5</v>
      </c>
      <c r="H15" s="150">
        <v>166</v>
      </c>
      <c r="J15" s="138">
        <f t="shared" ref="J15:J32" si="0">B15-C15-D15</f>
        <v>0</v>
      </c>
      <c r="K15" s="138">
        <f t="shared" ref="K15:K32" si="1">B15-F15-G15</f>
        <v>0</v>
      </c>
    </row>
    <row r="16" spans="1:11" x14ac:dyDescent="0.25">
      <c r="A16" s="151" t="s">
        <v>41</v>
      </c>
      <c r="B16" s="152">
        <v>7</v>
      </c>
      <c r="C16" s="152">
        <v>3.6</v>
      </c>
      <c r="D16" s="152">
        <v>3.4</v>
      </c>
      <c r="E16" s="153">
        <v>327</v>
      </c>
      <c r="F16" s="154">
        <v>4.8</v>
      </c>
      <c r="G16" s="152">
        <v>2.2000000000000002</v>
      </c>
      <c r="H16" s="150">
        <v>188</v>
      </c>
      <c r="J16" s="138">
        <f t="shared" si="0"/>
        <v>0</v>
      </c>
      <c r="K16" s="138">
        <f t="shared" si="1"/>
        <v>0</v>
      </c>
    </row>
    <row r="17" spans="1:11" x14ac:dyDescent="0.25">
      <c r="A17" s="151" t="s">
        <v>42</v>
      </c>
      <c r="B17" s="152">
        <v>11.3</v>
      </c>
      <c r="C17" s="152">
        <v>5.0999999999999996</v>
      </c>
      <c r="D17" s="152">
        <v>6.2</v>
      </c>
      <c r="E17" s="153">
        <v>587</v>
      </c>
      <c r="F17" s="154">
        <v>7.3</v>
      </c>
      <c r="G17" s="152">
        <v>4</v>
      </c>
      <c r="H17" s="150">
        <v>334</v>
      </c>
      <c r="J17" s="138">
        <f t="shared" si="0"/>
        <v>0</v>
      </c>
      <c r="K17" s="138">
        <f t="shared" si="1"/>
        <v>0</v>
      </c>
    </row>
    <row r="18" spans="1:11" x14ac:dyDescent="0.25">
      <c r="A18" s="151" t="s">
        <v>43</v>
      </c>
      <c r="B18" s="152">
        <v>20.100000000000001</v>
      </c>
      <c r="C18" s="152">
        <v>8.1</v>
      </c>
      <c r="D18" s="152">
        <v>12</v>
      </c>
      <c r="E18" s="155">
        <v>1140</v>
      </c>
      <c r="F18" s="152">
        <v>13</v>
      </c>
      <c r="G18" s="152">
        <v>7.1</v>
      </c>
      <c r="H18" s="150">
        <v>649</v>
      </c>
      <c r="J18" s="138">
        <f t="shared" si="0"/>
        <v>0</v>
      </c>
      <c r="K18" s="138">
        <f t="shared" si="1"/>
        <v>0</v>
      </c>
    </row>
    <row r="19" spans="1:11" x14ac:dyDescent="0.25">
      <c r="A19" s="156" t="s">
        <v>44</v>
      </c>
      <c r="B19" s="157">
        <v>25.1</v>
      </c>
      <c r="C19" s="157">
        <v>9.8000000000000007</v>
      </c>
      <c r="D19" s="157">
        <v>15.3</v>
      </c>
      <c r="E19" s="158">
        <v>1017</v>
      </c>
      <c r="F19" s="157">
        <v>15.4</v>
      </c>
      <c r="G19" s="157">
        <v>9.6999999999999993</v>
      </c>
      <c r="H19" s="159">
        <v>593</v>
      </c>
      <c r="J19" s="138">
        <f t="shared" si="0"/>
        <v>0</v>
      </c>
      <c r="K19" s="138">
        <f t="shared" si="1"/>
        <v>0</v>
      </c>
    </row>
    <row r="20" spans="1:11" x14ac:dyDescent="0.25">
      <c r="A20" s="156" t="s">
        <v>45</v>
      </c>
      <c r="B20" s="157">
        <v>27.6</v>
      </c>
      <c r="C20" s="157">
        <v>9</v>
      </c>
      <c r="D20" s="157">
        <v>18.600000000000001</v>
      </c>
      <c r="E20" s="158">
        <v>1020</v>
      </c>
      <c r="F20" s="157">
        <v>15.1</v>
      </c>
      <c r="G20" s="157">
        <v>12.5</v>
      </c>
      <c r="H20" s="159">
        <v>610</v>
      </c>
      <c r="J20" s="138">
        <f t="shared" si="0"/>
        <v>0</v>
      </c>
      <c r="K20" s="138">
        <f t="shared" si="1"/>
        <v>0</v>
      </c>
    </row>
    <row r="21" spans="1:11" x14ac:dyDescent="0.25">
      <c r="A21" s="156" t="s">
        <v>46</v>
      </c>
      <c r="B21" s="157">
        <v>36.9</v>
      </c>
      <c r="C21" s="157">
        <v>9.6999999999999993</v>
      </c>
      <c r="D21" s="157">
        <v>27.2</v>
      </c>
      <c r="E21" s="158">
        <v>1388</v>
      </c>
      <c r="F21" s="157">
        <v>17.899999999999999</v>
      </c>
      <c r="G21" s="157">
        <v>19</v>
      </c>
      <c r="H21" s="159">
        <v>856</v>
      </c>
      <c r="J21" s="138">
        <f t="shared" si="0"/>
        <v>0</v>
      </c>
      <c r="K21" s="138">
        <f t="shared" si="1"/>
        <v>0</v>
      </c>
    </row>
    <row r="22" spans="1:11" x14ac:dyDescent="0.25">
      <c r="A22" s="156" t="s">
        <v>47</v>
      </c>
      <c r="B22" s="157">
        <v>48.1</v>
      </c>
      <c r="C22" s="157">
        <v>10.6</v>
      </c>
      <c r="D22" s="157">
        <v>37.5</v>
      </c>
      <c r="E22" s="160">
        <v>1491</v>
      </c>
      <c r="F22" s="157">
        <v>22.1</v>
      </c>
      <c r="G22" s="157">
        <v>26</v>
      </c>
      <c r="H22" s="159">
        <v>942</v>
      </c>
      <c r="J22" s="138">
        <f t="shared" si="0"/>
        <v>0</v>
      </c>
      <c r="K22" s="138">
        <f t="shared" si="1"/>
        <v>0</v>
      </c>
    </row>
    <row r="23" spans="1:11" x14ac:dyDescent="0.25">
      <c r="A23" s="151" t="s">
        <v>48</v>
      </c>
      <c r="B23" s="152">
        <v>53.3</v>
      </c>
      <c r="C23" s="152">
        <v>13.8</v>
      </c>
      <c r="D23" s="152">
        <v>39.5</v>
      </c>
      <c r="E23" s="161">
        <v>2016</v>
      </c>
      <c r="F23" s="152">
        <v>28.9</v>
      </c>
      <c r="G23" s="152">
        <v>24.4</v>
      </c>
      <c r="H23" s="162">
        <v>1255</v>
      </c>
      <c r="J23" s="138">
        <f t="shared" si="0"/>
        <v>0</v>
      </c>
      <c r="K23" s="138">
        <f t="shared" si="1"/>
        <v>0</v>
      </c>
    </row>
    <row r="24" spans="1:11" x14ac:dyDescent="0.25">
      <c r="A24" s="163"/>
      <c r="B24" s="122"/>
      <c r="C24" s="122"/>
      <c r="D24" s="122"/>
      <c r="E24" s="122"/>
      <c r="F24" s="122"/>
      <c r="G24" s="122"/>
      <c r="H24" s="122"/>
      <c r="J24" s="138"/>
      <c r="K24" s="138"/>
    </row>
    <row r="25" spans="1:11" x14ac:dyDescent="0.25">
      <c r="A25" s="817" t="s">
        <v>26</v>
      </c>
      <c r="B25" s="817"/>
      <c r="C25" s="105"/>
      <c r="D25" s="104"/>
      <c r="E25" s="104"/>
      <c r="F25" s="106"/>
      <c r="G25" s="104"/>
      <c r="H25" s="104"/>
      <c r="J25" s="138"/>
      <c r="K25" s="138"/>
    </row>
    <row r="26" spans="1:11" x14ac:dyDescent="0.25">
      <c r="A26" s="164">
        <v>1850</v>
      </c>
      <c r="B26" s="104"/>
      <c r="C26" s="105"/>
      <c r="D26" s="104"/>
      <c r="E26" s="161">
        <v>1583</v>
      </c>
      <c r="F26" s="106"/>
      <c r="G26" s="104"/>
      <c r="H26" s="150">
        <v>997</v>
      </c>
      <c r="J26" s="138"/>
      <c r="K26" s="138"/>
    </row>
    <row r="27" spans="1:11" s="403" customFormat="1" x14ac:dyDescent="0.25">
      <c r="A27" s="163" t="s">
        <v>48</v>
      </c>
      <c r="B27" s="122">
        <v>55.7</v>
      </c>
      <c r="C27" s="122">
        <v>14.3</v>
      </c>
      <c r="D27" s="122">
        <v>41.4</v>
      </c>
      <c r="E27" s="122">
        <v>2136</v>
      </c>
      <c r="F27" s="122">
        <v>30.5</v>
      </c>
      <c r="G27" s="122">
        <v>25.2</v>
      </c>
      <c r="H27" s="122">
        <v>1328</v>
      </c>
      <c r="I27" s="124"/>
      <c r="J27" s="597">
        <f t="shared" si="0"/>
        <v>0</v>
      </c>
      <c r="K27" s="597">
        <f t="shared" si="1"/>
        <v>0</v>
      </c>
    </row>
    <row r="28" spans="1:11" ht="16.5" thickBot="1" x14ac:dyDescent="0.3">
      <c r="A28" s="163"/>
      <c r="B28" s="122"/>
      <c r="C28" s="122"/>
      <c r="D28" s="122"/>
      <c r="E28" s="122"/>
      <c r="F28" s="122"/>
      <c r="G28" s="122"/>
      <c r="H28" s="122"/>
      <c r="J28" s="138"/>
      <c r="K28" s="138"/>
    </row>
    <row r="29" spans="1:11" x14ac:dyDescent="0.25">
      <c r="B29" s="802" t="s">
        <v>49</v>
      </c>
      <c r="C29" s="802"/>
      <c r="D29" s="165"/>
      <c r="E29" s="165"/>
      <c r="F29" s="166"/>
      <c r="G29" s="165"/>
      <c r="H29" s="165"/>
      <c r="J29" s="138"/>
      <c r="K29" s="138"/>
    </row>
    <row r="30" spans="1:11" x14ac:dyDescent="0.25">
      <c r="A30" s="164">
        <v>1850</v>
      </c>
      <c r="B30" s="167"/>
      <c r="C30" s="168"/>
      <c r="D30" s="169"/>
      <c r="E30" s="170">
        <v>1583</v>
      </c>
      <c r="F30" s="171"/>
      <c r="G30" s="169"/>
      <c r="H30" s="172">
        <v>997</v>
      </c>
      <c r="I30" s="173"/>
      <c r="J30" s="138"/>
      <c r="K30" s="138"/>
    </row>
    <row r="31" spans="1:11" x14ac:dyDescent="0.25">
      <c r="A31" s="174">
        <v>1851</v>
      </c>
      <c r="B31" s="173">
        <v>46</v>
      </c>
      <c r="C31" s="175">
        <v>11</v>
      </c>
      <c r="D31" s="175">
        <v>35</v>
      </c>
      <c r="E31" s="176">
        <v>1591</v>
      </c>
      <c r="F31" s="176">
        <v>24</v>
      </c>
      <c r="G31" s="175">
        <v>22</v>
      </c>
      <c r="H31" s="176">
        <v>1001</v>
      </c>
      <c r="I31" s="177">
        <v>0</v>
      </c>
      <c r="J31" s="138">
        <f t="shared" si="0"/>
        <v>0</v>
      </c>
      <c r="K31" s="138">
        <f t="shared" si="1"/>
        <v>0</v>
      </c>
    </row>
    <row r="32" spans="1:11" x14ac:dyDescent="0.25">
      <c r="A32" s="174">
        <v>1852</v>
      </c>
      <c r="B32" s="173">
        <v>53</v>
      </c>
      <c r="C32" s="175">
        <v>13</v>
      </c>
      <c r="D32" s="175">
        <v>40</v>
      </c>
      <c r="E32" s="176">
        <v>1671</v>
      </c>
      <c r="F32" s="176">
        <v>25</v>
      </c>
      <c r="G32" s="175">
        <v>28</v>
      </c>
      <c r="H32" s="176">
        <v>1053</v>
      </c>
      <c r="I32" s="177">
        <v>1</v>
      </c>
      <c r="J32" s="138">
        <f t="shared" si="0"/>
        <v>0</v>
      </c>
      <c r="K32" s="138">
        <f t="shared" si="1"/>
        <v>0</v>
      </c>
    </row>
    <row r="33" spans="1:11" x14ac:dyDescent="0.25">
      <c r="A33" s="174">
        <v>1853</v>
      </c>
      <c r="B33" s="173">
        <v>59</v>
      </c>
      <c r="C33" s="175">
        <v>12</v>
      </c>
      <c r="D33" s="175">
        <v>47</v>
      </c>
      <c r="E33" s="176">
        <v>1925</v>
      </c>
      <c r="F33" s="176">
        <v>29</v>
      </c>
      <c r="G33" s="175">
        <v>30</v>
      </c>
      <c r="H33" s="176">
        <v>1213</v>
      </c>
      <c r="I33" s="177">
        <v>0</v>
      </c>
      <c r="J33" s="138">
        <f t="shared" ref="J33:J96" si="2">B33-C33-D33</f>
        <v>0</v>
      </c>
      <c r="K33" s="138">
        <f t="shared" ref="K33:K96" si="3">B33-F33-G33</f>
        <v>0</v>
      </c>
    </row>
    <row r="34" spans="1:11" x14ac:dyDescent="0.25">
      <c r="A34" s="174">
        <v>1854</v>
      </c>
      <c r="B34" s="173">
        <v>64</v>
      </c>
      <c r="C34" s="175">
        <v>15</v>
      </c>
      <c r="D34" s="175">
        <v>49</v>
      </c>
      <c r="E34" s="176">
        <v>2061</v>
      </c>
      <c r="F34" s="176">
        <v>32</v>
      </c>
      <c r="G34" s="175">
        <v>32</v>
      </c>
      <c r="H34" s="176">
        <v>1302</v>
      </c>
      <c r="I34" s="177">
        <v>0</v>
      </c>
      <c r="J34" s="138">
        <f t="shared" si="2"/>
        <v>0</v>
      </c>
      <c r="K34" s="138">
        <f t="shared" si="3"/>
        <v>0</v>
      </c>
    </row>
    <row r="35" spans="1:11" x14ac:dyDescent="0.25">
      <c r="A35" s="174">
        <v>1855</v>
      </c>
      <c r="B35" s="173">
        <v>62</v>
      </c>
      <c r="C35" s="175">
        <v>17</v>
      </c>
      <c r="D35" s="175">
        <v>45</v>
      </c>
      <c r="E35" s="176">
        <v>2103</v>
      </c>
      <c r="F35" s="176">
        <v>32</v>
      </c>
      <c r="G35" s="175">
        <v>30</v>
      </c>
      <c r="H35" s="176">
        <v>1328</v>
      </c>
      <c r="I35" s="177">
        <v>1</v>
      </c>
      <c r="J35" s="138">
        <f t="shared" si="2"/>
        <v>0</v>
      </c>
      <c r="K35" s="138">
        <f t="shared" si="3"/>
        <v>0</v>
      </c>
    </row>
    <row r="36" spans="1:11" x14ac:dyDescent="0.25">
      <c r="A36" s="174">
        <v>1856</v>
      </c>
      <c r="B36" s="173">
        <v>56</v>
      </c>
      <c r="C36" s="175">
        <v>17</v>
      </c>
      <c r="D36" s="175">
        <v>39</v>
      </c>
      <c r="E36" s="176">
        <v>2083</v>
      </c>
      <c r="F36" s="176">
        <v>33</v>
      </c>
      <c r="G36" s="175">
        <v>23</v>
      </c>
      <c r="H36" s="176">
        <v>1312</v>
      </c>
      <c r="I36" s="177">
        <v>3</v>
      </c>
      <c r="J36" s="138">
        <f t="shared" si="2"/>
        <v>0</v>
      </c>
      <c r="K36" s="138">
        <f t="shared" si="3"/>
        <v>0</v>
      </c>
    </row>
    <row r="37" spans="1:11" x14ac:dyDescent="0.25">
      <c r="A37" s="174">
        <v>1857</v>
      </c>
      <c r="B37" s="173">
        <v>53</v>
      </c>
      <c r="C37" s="175">
        <v>13</v>
      </c>
      <c r="D37" s="175">
        <v>40</v>
      </c>
      <c r="E37" s="176">
        <v>2113</v>
      </c>
      <c r="F37" s="176">
        <v>33</v>
      </c>
      <c r="G37" s="175">
        <v>20</v>
      </c>
      <c r="H37" s="176">
        <v>1326</v>
      </c>
      <c r="I37" s="177">
        <v>1</v>
      </c>
      <c r="J37" s="138">
        <f t="shared" si="2"/>
        <v>0</v>
      </c>
      <c r="K37" s="138">
        <f t="shared" si="3"/>
        <v>0</v>
      </c>
    </row>
    <row r="38" spans="1:11" x14ac:dyDescent="0.25">
      <c r="A38" s="174">
        <v>1858</v>
      </c>
      <c r="B38" s="173">
        <v>51</v>
      </c>
      <c r="C38" s="175">
        <v>13</v>
      </c>
      <c r="D38" s="175">
        <v>38</v>
      </c>
      <c r="E38" s="176">
        <v>2075</v>
      </c>
      <c r="F38" s="176">
        <v>32</v>
      </c>
      <c r="G38" s="175">
        <v>19</v>
      </c>
      <c r="H38" s="176">
        <v>1299</v>
      </c>
      <c r="I38" s="177">
        <v>1</v>
      </c>
      <c r="J38" s="138">
        <f t="shared" si="2"/>
        <v>0</v>
      </c>
      <c r="K38" s="138">
        <f t="shared" si="3"/>
        <v>0</v>
      </c>
    </row>
    <row r="39" spans="1:11" x14ac:dyDescent="0.25">
      <c r="A39" s="174">
        <v>1859</v>
      </c>
      <c r="B39" s="173">
        <v>54</v>
      </c>
      <c r="C39" s="175">
        <v>15</v>
      </c>
      <c r="D39" s="175">
        <v>39</v>
      </c>
      <c r="E39" s="176">
        <v>2089</v>
      </c>
      <c r="F39" s="176">
        <v>32</v>
      </c>
      <c r="G39" s="175">
        <v>22</v>
      </c>
      <c r="H39" s="176">
        <v>1301</v>
      </c>
      <c r="I39" s="177">
        <v>1</v>
      </c>
      <c r="J39" s="138">
        <f t="shared" si="2"/>
        <v>0</v>
      </c>
      <c r="K39" s="138">
        <f t="shared" si="3"/>
        <v>0</v>
      </c>
    </row>
    <row r="40" spans="1:11" x14ac:dyDescent="0.25">
      <c r="A40" s="178">
        <v>1860</v>
      </c>
      <c r="B40" s="173">
        <v>59</v>
      </c>
      <c r="C40" s="179">
        <v>17</v>
      </c>
      <c r="D40" s="179">
        <v>42</v>
      </c>
      <c r="E40" s="170">
        <v>2136</v>
      </c>
      <c r="F40" s="170">
        <v>33</v>
      </c>
      <c r="G40" s="179">
        <v>26</v>
      </c>
      <c r="H40" s="170">
        <v>1328</v>
      </c>
      <c r="I40" s="180">
        <v>2</v>
      </c>
      <c r="J40" s="138">
        <f t="shared" si="2"/>
        <v>0</v>
      </c>
      <c r="K40" s="138">
        <f t="shared" si="3"/>
        <v>0</v>
      </c>
    </row>
    <row r="41" spans="1:11" x14ac:dyDescent="0.25">
      <c r="A41" s="174">
        <v>1861</v>
      </c>
      <c r="B41" s="173">
        <v>63</v>
      </c>
      <c r="C41" s="175">
        <v>16</v>
      </c>
      <c r="D41" s="175">
        <v>47</v>
      </c>
      <c r="E41" s="176">
        <v>2162</v>
      </c>
      <c r="F41" s="176">
        <v>34</v>
      </c>
      <c r="G41" s="175">
        <v>29</v>
      </c>
      <c r="H41" s="176">
        <v>1345</v>
      </c>
      <c r="I41" s="177">
        <v>1</v>
      </c>
      <c r="J41" s="138">
        <f t="shared" si="2"/>
        <v>0</v>
      </c>
      <c r="K41" s="138">
        <f t="shared" si="3"/>
        <v>0</v>
      </c>
    </row>
    <row r="42" spans="1:11" x14ac:dyDescent="0.25">
      <c r="A42" s="174">
        <v>1862</v>
      </c>
      <c r="B42" s="173">
        <v>68</v>
      </c>
      <c r="C42" s="175">
        <v>18</v>
      </c>
      <c r="D42" s="175">
        <v>50</v>
      </c>
      <c r="E42" s="176">
        <v>2188</v>
      </c>
      <c r="F42" s="176">
        <v>35</v>
      </c>
      <c r="G42" s="175">
        <v>33</v>
      </c>
      <c r="H42" s="176">
        <v>1362</v>
      </c>
      <c r="I42" s="177">
        <v>2</v>
      </c>
      <c r="J42" s="138">
        <f t="shared" si="2"/>
        <v>0</v>
      </c>
      <c r="K42" s="138">
        <f t="shared" si="3"/>
        <v>0</v>
      </c>
    </row>
    <row r="43" spans="1:11" x14ac:dyDescent="0.25">
      <c r="A43" s="174">
        <v>1863</v>
      </c>
      <c r="B43" s="173">
        <v>78</v>
      </c>
      <c r="C43" s="175">
        <v>19</v>
      </c>
      <c r="D43" s="175">
        <v>59</v>
      </c>
      <c r="E43" s="176">
        <v>2291</v>
      </c>
      <c r="F43" s="176">
        <v>36</v>
      </c>
      <c r="G43" s="175">
        <v>42</v>
      </c>
      <c r="H43" s="176">
        <v>1430</v>
      </c>
      <c r="I43" s="167">
        <v>3</v>
      </c>
      <c r="J43" s="138">
        <f t="shared" si="2"/>
        <v>0</v>
      </c>
      <c r="K43" s="138">
        <f t="shared" si="3"/>
        <v>0</v>
      </c>
    </row>
    <row r="44" spans="1:11" x14ac:dyDescent="0.25">
      <c r="A44" s="174">
        <v>1864</v>
      </c>
      <c r="B44" s="173">
        <v>88</v>
      </c>
      <c r="C44" s="175">
        <v>22</v>
      </c>
      <c r="D44" s="175">
        <v>66</v>
      </c>
      <c r="E44" s="176">
        <v>2421</v>
      </c>
      <c r="F44" s="176">
        <v>39</v>
      </c>
      <c r="G44" s="175">
        <v>49</v>
      </c>
      <c r="H44" s="176">
        <v>1516</v>
      </c>
      <c r="I44" s="177">
        <v>4</v>
      </c>
      <c r="J44" s="138">
        <f t="shared" si="2"/>
        <v>0</v>
      </c>
      <c r="K44" s="138">
        <f t="shared" si="3"/>
        <v>0</v>
      </c>
    </row>
    <row r="45" spans="1:11" x14ac:dyDescent="0.25">
      <c r="A45" s="174">
        <v>1865</v>
      </c>
      <c r="B45" s="173">
        <v>91</v>
      </c>
      <c r="C45" s="175">
        <v>22</v>
      </c>
      <c r="D45" s="175">
        <v>69</v>
      </c>
      <c r="E45" s="176">
        <v>2478</v>
      </c>
      <c r="F45" s="176">
        <v>40</v>
      </c>
      <c r="G45" s="175">
        <v>51</v>
      </c>
      <c r="H45" s="176">
        <v>1558</v>
      </c>
      <c r="I45" s="177">
        <v>3</v>
      </c>
      <c r="J45" s="138">
        <f t="shared" si="2"/>
        <v>0</v>
      </c>
      <c r="K45" s="138">
        <f t="shared" si="3"/>
        <v>0</v>
      </c>
    </row>
    <row r="46" spans="1:11" x14ac:dyDescent="0.25">
      <c r="A46" s="174">
        <v>1866</v>
      </c>
      <c r="B46" s="173">
        <v>89</v>
      </c>
      <c r="C46" s="175">
        <v>24</v>
      </c>
      <c r="D46" s="175">
        <v>65</v>
      </c>
      <c r="E46" s="176">
        <v>2610</v>
      </c>
      <c r="F46" s="176">
        <v>42</v>
      </c>
      <c r="G46" s="175">
        <v>47</v>
      </c>
      <c r="H46" s="176">
        <v>1644</v>
      </c>
      <c r="I46" s="177">
        <v>4</v>
      </c>
      <c r="J46" s="138">
        <f t="shared" si="2"/>
        <v>0</v>
      </c>
      <c r="K46" s="138">
        <f t="shared" si="3"/>
        <v>0</v>
      </c>
    </row>
    <row r="47" spans="1:11" x14ac:dyDescent="0.25">
      <c r="A47" s="174">
        <v>1867</v>
      </c>
      <c r="B47" s="173">
        <v>80</v>
      </c>
      <c r="C47" s="175">
        <v>22</v>
      </c>
      <c r="D47" s="175">
        <v>58</v>
      </c>
      <c r="E47" s="176">
        <v>2620</v>
      </c>
      <c r="F47" s="176">
        <v>43</v>
      </c>
      <c r="G47" s="175">
        <v>37</v>
      </c>
      <c r="H47" s="176">
        <v>1648</v>
      </c>
      <c r="I47" s="177">
        <v>3</v>
      </c>
      <c r="J47" s="138">
        <f t="shared" si="2"/>
        <v>0</v>
      </c>
      <c r="K47" s="138">
        <f t="shared" si="3"/>
        <v>0</v>
      </c>
    </row>
    <row r="48" spans="1:11" x14ac:dyDescent="0.25">
      <c r="A48" s="174">
        <v>1868</v>
      </c>
      <c r="B48" s="173">
        <v>76</v>
      </c>
      <c r="C48" s="175">
        <v>21</v>
      </c>
      <c r="D48" s="175">
        <v>55</v>
      </c>
      <c r="E48" s="176">
        <v>2632</v>
      </c>
      <c r="F48" s="176">
        <v>43</v>
      </c>
      <c r="G48" s="175">
        <v>33</v>
      </c>
      <c r="H48" s="176">
        <v>1652</v>
      </c>
      <c r="I48" s="177">
        <v>3</v>
      </c>
      <c r="J48" s="138">
        <f t="shared" si="2"/>
        <v>0</v>
      </c>
      <c r="K48" s="138">
        <f t="shared" si="3"/>
        <v>0</v>
      </c>
    </row>
    <row r="49" spans="1:11" x14ac:dyDescent="0.25">
      <c r="A49" s="174">
        <v>1869</v>
      </c>
      <c r="B49" s="173">
        <v>77</v>
      </c>
      <c r="C49" s="175">
        <v>23</v>
      </c>
      <c r="D49" s="175">
        <v>54</v>
      </c>
      <c r="E49" s="176">
        <v>2687</v>
      </c>
      <c r="F49" s="176">
        <v>44</v>
      </c>
      <c r="G49" s="175">
        <v>33</v>
      </c>
      <c r="H49" s="176">
        <v>1678</v>
      </c>
      <c r="I49" s="177">
        <v>4</v>
      </c>
      <c r="J49" s="138">
        <f t="shared" si="2"/>
        <v>0</v>
      </c>
      <c r="K49" s="138">
        <f t="shared" si="3"/>
        <v>0</v>
      </c>
    </row>
    <row r="50" spans="1:11" x14ac:dyDescent="0.25">
      <c r="A50" s="174">
        <v>1870</v>
      </c>
      <c r="B50" s="173">
        <v>87</v>
      </c>
      <c r="C50" s="175">
        <v>24</v>
      </c>
      <c r="D50" s="175">
        <v>63</v>
      </c>
      <c r="E50" s="176">
        <v>2795</v>
      </c>
      <c r="F50" s="176">
        <v>46</v>
      </c>
      <c r="G50" s="175">
        <v>41</v>
      </c>
      <c r="H50" s="176">
        <v>1743</v>
      </c>
      <c r="I50" s="177">
        <v>3</v>
      </c>
      <c r="J50" s="138">
        <f t="shared" si="2"/>
        <v>0</v>
      </c>
      <c r="K50" s="138">
        <f t="shared" si="3"/>
        <v>0</v>
      </c>
    </row>
    <row r="51" spans="1:11" x14ac:dyDescent="0.25">
      <c r="A51" s="181">
        <v>1871</v>
      </c>
      <c r="B51" s="182">
        <v>99</v>
      </c>
      <c r="C51" s="183">
        <v>28</v>
      </c>
      <c r="D51" s="184">
        <v>71</v>
      </c>
      <c r="E51" s="185">
        <v>2929</v>
      </c>
      <c r="F51" s="183">
        <v>49</v>
      </c>
      <c r="G51" s="183">
        <v>50</v>
      </c>
      <c r="H51" s="186">
        <v>1829</v>
      </c>
      <c r="I51" s="167">
        <v>5</v>
      </c>
      <c r="J51" s="138">
        <f t="shared" si="2"/>
        <v>0</v>
      </c>
      <c r="K51" s="138">
        <f t="shared" si="3"/>
        <v>0</v>
      </c>
    </row>
    <row r="52" spans="1:11" x14ac:dyDescent="0.25">
      <c r="A52" s="181">
        <v>1872</v>
      </c>
      <c r="B52" s="183">
        <v>118</v>
      </c>
      <c r="C52" s="183">
        <v>33</v>
      </c>
      <c r="D52" s="184">
        <v>85</v>
      </c>
      <c r="E52" s="185">
        <v>3322</v>
      </c>
      <c r="F52" s="183">
        <v>56</v>
      </c>
      <c r="G52" s="183">
        <v>62</v>
      </c>
      <c r="H52" s="186">
        <v>2074</v>
      </c>
      <c r="I52" s="184">
        <v>6</v>
      </c>
      <c r="J52" s="138">
        <f t="shared" si="2"/>
        <v>0</v>
      </c>
      <c r="K52" s="138">
        <f t="shared" si="3"/>
        <v>0</v>
      </c>
    </row>
    <row r="53" spans="1:11" x14ac:dyDescent="0.25">
      <c r="A53" s="181">
        <v>1873</v>
      </c>
      <c r="B53" s="183">
        <v>125</v>
      </c>
      <c r="C53" s="183">
        <v>36</v>
      </c>
      <c r="D53" s="184">
        <v>89</v>
      </c>
      <c r="E53" s="185">
        <v>3740</v>
      </c>
      <c r="F53" s="183">
        <v>64</v>
      </c>
      <c r="G53" s="183">
        <v>61</v>
      </c>
      <c r="H53" s="186">
        <v>2335</v>
      </c>
      <c r="I53" s="184">
        <v>5</v>
      </c>
      <c r="J53" s="138">
        <f t="shared" si="2"/>
        <v>0</v>
      </c>
      <c r="K53" s="138">
        <f t="shared" si="3"/>
        <v>0</v>
      </c>
    </row>
    <row r="54" spans="1:11" x14ac:dyDescent="0.25">
      <c r="A54" s="181">
        <v>1874</v>
      </c>
      <c r="B54" s="183">
        <v>141</v>
      </c>
      <c r="C54" s="183">
        <v>39</v>
      </c>
      <c r="D54" s="187">
        <v>102</v>
      </c>
      <c r="E54" s="185">
        <v>3817</v>
      </c>
      <c r="F54" s="183">
        <v>66</v>
      </c>
      <c r="G54" s="183">
        <v>75</v>
      </c>
      <c r="H54" s="186">
        <v>2385</v>
      </c>
      <c r="I54" s="184">
        <v>7</v>
      </c>
      <c r="J54" s="138">
        <f t="shared" si="2"/>
        <v>0</v>
      </c>
      <c r="K54" s="138">
        <f t="shared" si="3"/>
        <v>0</v>
      </c>
    </row>
    <row r="55" spans="1:11" x14ac:dyDescent="0.25">
      <c r="A55" s="181">
        <v>1875</v>
      </c>
      <c r="B55" s="183">
        <v>137</v>
      </c>
      <c r="C55" s="183">
        <v>35</v>
      </c>
      <c r="D55" s="187">
        <v>102</v>
      </c>
      <c r="E55" s="185">
        <v>3666</v>
      </c>
      <c r="F55" s="183">
        <v>63</v>
      </c>
      <c r="G55" s="183">
        <v>74</v>
      </c>
      <c r="H55" s="186">
        <v>2301</v>
      </c>
      <c r="I55" s="167">
        <v>3</v>
      </c>
      <c r="J55" s="138">
        <f t="shared" si="2"/>
        <v>0</v>
      </c>
      <c r="K55" s="138">
        <f t="shared" si="3"/>
        <v>0</v>
      </c>
    </row>
    <row r="56" spans="1:11" x14ac:dyDescent="0.25">
      <c r="A56" s="181">
        <v>1876</v>
      </c>
      <c r="B56" s="183">
        <v>139</v>
      </c>
      <c r="C56" s="183">
        <v>34</v>
      </c>
      <c r="D56" s="184">
        <v>105</v>
      </c>
      <c r="E56" s="185">
        <v>3639</v>
      </c>
      <c r="F56" s="183">
        <v>62</v>
      </c>
      <c r="G56" s="183">
        <v>77</v>
      </c>
      <c r="H56" s="186">
        <v>2297</v>
      </c>
      <c r="I56" s="184">
        <v>1</v>
      </c>
      <c r="J56" s="138">
        <f t="shared" si="2"/>
        <v>0</v>
      </c>
      <c r="K56" s="138">
        <f t="shared" si="3"/>
        <v>0</v>
      </c>
    </row>
    <row r="57" spans="1:11" x14ac:dyDescent="0.25">
      <c r="A57" s="181">
        <v>1877</v>
      </c>
      <c r="B57" s="183">
        <v>135</v>
      </c>
      <c r="C57" s="183">
        <v>33</v>
      </c>
      <c r="D57" s="184">
        <v>102</v>
      </c>
      <c r="E57" s="185">
        <v>3638</v>
      </c>
      <c r="F57" s="183">
        <v>61</v>
      </c>
      <c r="G57" s="183">
        <v>74</v>
      </c>
      <c r="H57" s="186">
        <v>2305</v>
      </c>
      <c r="I57" s="184">
        <v>3</v>
      </c>
      <c r="J57" s="138">
        <f t="shared" si="2"/>
        <v>0</v>
      </c>
      <c r="K57" s="138">
        <f t="shared" si="3"/>
        <v>0</v>
      </c>
    </row>
    <row r="58" spans="1:11" x14ac:dyDescent="0.25">
      <c r="A58" s="188">
        <v>1878</v>
      </c>
      <c r="B58" s="183">
        <v>120</v>
      </c>
      <c r="C58" s="183">
        <v>30</v>
      </c>
      <c r="D58" s="183">
        <v>90</v>
      </c>
      <c r="E58" s="185">
        <v>3557</v>
      </c>
      <c r="F58" s="189">
        <v>60</v>
      </c>
      <c r="G58" s="183">
        <v>60</v>
      </c>
      <c r="H58" s="186">
        <v>2253</v>
      </c>
      <c r="I58" s="184">
        <v>3</v>
      </c>
      <c r="J58" s="138">
        <f t="shared" si="2"/>
        <v>0</v>
      </c>
      <c r="K58" s="138">
        <f t="shared" si="3"/>
        <v>0</v>
      </c>
    </row>
    <row r="59" spans="1:11" x14ac:dyDescent="0.25">
      <c r="A59" s="181">
        <v>1879</v>
      </c>
      <c r="B59" s="183">
        <v>106</v>
      </c>
      <c r="C59" s="183">
        <v>29</v>
      </c>
      <c r="D59" s="183">
        <v>77</v>
      </c>
      <c r="E59" s="185">
        <v>3485</v>
      </c>
      <c r="F59" s="183">
        <v>59</v>
      </c>
      <c r="G59" s="183">
        <v>47</v>
      </c>
      <c r="H59" s="186">
        <v>2202</v>
      </c>
      <c r="I59" s="184">
        <v>2</v>
      </c>
      <c r="J59" s="138">
        <f t="shared" si="2"/>
        <v>0</v>
      </c>
      <c r="K59" s="138">
        <f t="shared" si="3"/>
        <v>0</v>
      </c>
    </row>
    <row r="60" spans="1:11" x14ac:dyDescent="0.25">
      <c r="A60" s="190">
        <v>1880</v>
      </c>
      <c r="B60" s="191">
        <v>107</v>
      </c>
      <c r="C60" s="191">
        <v>32</v>
      </c>
      <c r="D60" s="191">
        <v>75</v>
      </c>
      <c r="E60" s="192">
        <v>3706</v>
      </c>
      <c r="F60" s="191">
        <v>63</v>
      </c>
      <c r="G60" s="193">
        <v>44</v>
      </c>
      <c r="H60" s="194">
        <v>2338</v>
      </c>
      <c r="I60" s="195">
        <v>4</v>
      </c>
      <c r="J60" s="138">
        <f t="shared" si="2"/>
        <v>0</v>
      </c>
      <c r="K60" s="138">
        <f t="shared" si="3"/>
        <v>0</v>
      </c>
    </row>
    <row r="61" spans="1:11" x14ac:dyDescent="0.25">
      <c r="A61" s="181">
        <v>1881</v>
      </c>
      <c r="B61" s="183">
        <v>109</v>
      </c>
      <c r="C61" s="183">
        <v>35</v>
      </c>
      <c r="D61" s="183">
        <v>74</v>
      </c>
      <c r="E61" s="185">
        <v>3665</v>
      </c>
      <c r="F61" s="183">
        <v>62</v>
      </c>
      <c r="G61" s="183">
        <v>47</v>
      </c>
      <c r="H61" s="186">
        <v>2311</v>
      </c>
      <c r="I61" s="184">
        <v>3</v>
      </c>
      <c r="J61" s="138">
        <f t="shared" si="2"/>
        <v>0</v>
      </c>
      <c r="K61" s="138">
        <f t="shared" si="3"/>
        <v>0</v>
      </c>
    </row>
    <row r="62" spans="1:11" x14ac:dyDescent="0.25">
      <c r="A62" s="181">
        <v>1882</v>
      </c>
      <c r="B62" s="183">
        <v>110</v>
      </c>
      <c r="C62" s="183">
        <v>39</v>
      </c>
      <c r="D62" s="183">
        <v>71</v>
      </c>
      <c r="E62" s="185">
        <v>3797</v>
      </c>
      <c r="F62" s="183">
        <v>64</v>
      </c>
      <c r="G62" s="183">
        <v>46</v>
      </c>
      <c r="H62" s="186">
        <v>2391</v>
      </c>
      <c r="I62" s="184">
        <v>6</v>
      </c>
      <c r="J62" s="138">
        <f t="shared" si="2"/>
        <v>0</v>
      </c>
      <c r="K62" s="138">
        <f t="shared" si="3"/>
        <v>0</v>
      </c>
    </row>
    <row r="63" spans="1:11" x14ac:dyDescent="0.25">
      <c r="A63" s="181">
        <v>1883</v>
      </c>
      <c r="B63" s="183">
        <v>113</v>
      </c>
      <c r="C63" s="183">
        <v>42</v>
      </c>
      <c r="D63" s="183">
        <v>71</v>
      </c>
      <c r="E63" s="185">
        <v>3791</v>
      </c>
      <c r="F63" s="183">
        <v>65</v>
      </c>
      <c r="G63" s="183">
        <v>48</v>
      </c>
      <c r="H63" s="186">
        <v>2385</v>
      </c>
      <c r="I63" s="184">
        <v>7</v>
      </c>
      <c r="J63" s="138">
        <f t="shared" si="2"/>
        <v>0</v>
      </c>
      <c r="K63" s="138">
        <f t="shared" si="3"/>
        <v>0</v>
      </c>
    </row>
    <row r="64" spans="1:11" x14ac:dyDescent="0.25">
      <c r="A64" s="181">
        <v>1884</v>
      </c>
      <c r="B64" s="183">
        <v>106</v>
      </c>
      <c r="C64" s="183">
        <v>37</v>
      </c>
      <c r="D64" s="183">
        <v>69</v>
      </c>
      <c r="E64" s="185">
        <v>3740</v>
      </c>
      <c r="F64" s="183">
        <v>64</v>
      </c>
      <c r="G64" s="183">
        <v>42</v>
      </c>
      <c r="H64" s="186">
        <v>2353</v>
      </c>
      <c r="I64" s="184">
        <v>1</v>
      </c>
      <c r="J64" s="138">
        <f t="shared" si="2"/>
        <v>0</v>
      </c>
      <c r="K64" s="138">
        <f t="shared" si="3"/>
        <v>0</v>
      </c>
    </row>
    <row r="65" spans="1:11" x14ac:dyDescent="0.25">
      <c r="A65" s="181">
        <v>1885</v>
      </c>
      <c r="B65" s="183">
        <v>96</v>
      </c>
      <c r="C65" s="183">
        <v>38</v>
      </c>
      <c r="D65" s="183">
        <v>58</v>
      </c>
      <c r="E65" s="185">
        <v>3721</v>
      </c>
      <c r="F65" s="183">
        <v>63</v>
      </c>
      <c r="G65" s="183">
        <v>33</v>
      </c>
      <c r="H65" s="186">
        <v>2336</v>
      </c>
      <c r="I65" s="184">
        <v>2</v>
      </c>
      <c r="J65" s="138">
        <f t="shared" si="2"/>
        <v>0</v>
      </c>
      <c r="K65" s="138">
        <f t="shared" si="3"/>
        <v>0</v>
      </c>
    </row>
    <row r="66" spans="1:11" x14ac:dyDescent="0.25">
      <c r="A66" s="181">
        <v>1886</v>
      </c>
      <c r="B66" s="183">
        <v>85</v>
      </c>
      <c r="C66" s="183">
        <v>36</v>
      </c>
      <c r="D66" s="183">
        <v>49</v>
      </c>
      <c r="E66" s="185">
        <v>3657</v>
      </c>
      <c r="F66" s="183">
        <v>61</v>
      </c>
      <c r="G66" s="183">
        <v>24</v>
      </c>
      <c r="H66" s="186">
        <v>2289</v>
      </c>
      <c r="I66" s="184">
        <v>1</v>
      </c>
      <c r="J66" s="138">
        <f t="shared" si="2"/>
        <v>0</v>
      </c>
      <c r="K66" s="138">
        <f t="shared" si="3"/>
        <v>0</v>
      </c>
    </row>
    <row r="67" spans="1:11" x14ac:dyDescent="0.25">
      <c r="A67" s="181">
        <v>1887</v>
      </c>
      <c r="B67" s="183">
        <v>86</v>
      </c>
      <c r="C67" s="183">
        <v>34</v>
      </c>
      <c r="D67" s="183">
        <v>52</v>
      </c>
      <c r="E67" s="185">
        <v>3659</v>
      </c>
      <c r="F67" s="183">
        <v>61</v>
      </c>
      <c r="G67" s="183">
        <v>25</v>
      </c>
      <c r="H67" s="186">
        <v>2283</v>
      </c>
      <c r="I67" s="167">
        <v>1</v>
      </c>
      <c r="J67" s="138">
        <f t="shared" si="2"/>
        <v>0</v>
      </c>
      <c r="K67" s="138">
        <f t="shared" si="3"/>
        <v>0</v>
      </c>
    </row>
    <row r="68" spans="1:11" x14ac:dyDescent="0.25">
      <c r="A68" s="181">
        <v>1888</v>
      </c>
      <c r="B68" s="183">
        <v>90</v>
      </c>
      <c r="C68" s="183">
        <v>36</v>
      </c>
      <c r="D68" s="183">
        <v>54</v>
      </c>
      <c r="E68" s="185">
        <v>3720</v>
      </c>
      <c r="F68" s="183">
        <v>62</v>
      </c>
      <c r="G68" s="183">
        <v>28</v>
      </c>
      <c r="H68" s="186">
        <v>2315</v>
      </c>
      <c r="I68" s="184">
        <v>2</v>
      </c>
      <c r="J68" s="138">
        <f t="shared" si="2"/>
        <v>0</v>
      </c>
      <c r="K68" s="138">
        <f t="shared" si="3"/>
        <v>0</v>
      </c>
    </row>
    <row r="69" spans="1:11" x14ac:dyDescent="0.25">
      <c r="A69" s="188">
        <v>1889</v>
      </c>
      <c r="B69" s="183">
        <v>100</v>
      </c>
      <c r="C69" s="183">
        <v>39</v>
      </c>
      <c r="D69" s="183">
        <v>61</v>
      </c>
      <c r="E69" s="185">
        <v>3911</v>
      </c>
      <c r="F69" s="183">
        <v>66</v>
      </c>
      <c r="G69" s="183">
        <v>34</v>
      </c>
      <c r="H69" s="186">
        <v>2426</v>
      </c>
      <c r="I69" s="184">
        <v>4</v>
      </c>
      <c r="J69" s="138">
        <f t="shared" si="2"/>
        <v>0</v>
      </c>
      <c r="K69" s="138">
        <f t="shared" si="3"/>
        <v>0</v>
      </c>
    </row>
    <row r="70" spans="1:11" x14ac:dyDescent="0.25">
      <c r="A70" s="190">
        <v>1890</v>
      </c>
      <c r="B70" s="191">
        <v>106</v>
      </c>
      <c r="C70" s="191">
        <v>42</v>
      </c>
      <c r="D70" s="191">
        <v>64</v>
      </c>
      <c r="E70" s="192">
        <v>4146</v>
      </c>
      <c r="F70" s="191">
        <v>70</v>
      </c>
      <c r="G70" s="191">
        <v>36</v>
      </c>
      <c r="H70" s="194">
        <v>2568</v>
      </c>
      <c r="I70" s="195">
        <v>5</v>
      </c>
      <c r="J70" s="138">
        <f t="shared" si="2"/>
        <v>0</v>
      </c>
      <c r="K70" s="138">
        <f t="shared" si="3"/>
        <v>0</v>
      </c>
    </row>
    <row r="71" spans="1:11" x14ac:dyDescent="0.25">
      <c r="A71" s="181">
        <v>1891</v>
      </c>
      <c r="B71" s="183">
        <v>107</v>
      </c>
      <c r="C71" s="183">
        <v>38</v>
      </c>
      <c r="D71" s="183">
        <v>69</v>
      </c>
      <c r="E71" s="185">
        <v>4117</v>
      </c>
      <c r="F71" s="183">
        <v>69</v>
      </c>
      <c r="G71" s="183">
        <v>38</v>
      </c>
      <c r="H71" s="186">
        <v>2540</v>
      </c>
      <c r="I71" s="184">
        <v>3</v>
      </c>
      <c r="J71" s="138">
        <f t="shared" si="2"/>
        <v>0</v>
      </c>
      <c r="K71" s="138">
        <f t="shared" si="3"/>
        <v>0</v>
      </c>
    </row>
    <row r="72" spans="1:11" x14ac:dyDescent="0.25">
      <c r="A72" s="181">
        <v>1892</v>
      </c>
      <c r="B72" s="183">
        <v>108</v>
      </c>
      <c r="C72" s="183">
        <v>38</v>
      </c>
      <c r="D72" s="183">
        <v>70</v>
      </c>
      <c r="E72" s="185">
        <v>4146</v>
      </c>
      <c r="F72" s="183">
        <v>70</v>
      </c>
      <c r="G72" s="183">
        <v>38</v>
      </c>
      <c r="H72" s="186">
        <v>2551</v>
      </c>
      <c r="I72" s="184">
        <v>2</v>
      </c>
      <c r="J72" s="138">
        <f t="shared" si="2"/>
        <v>0</v>
      </c>
      <c r="K72" s="138">
        <f t="shared" si="3"/>
        <v>0</v>
      </c>
    </row>
    <row r="73" spans="1:11" x14ac:dyDescent="0.25">
      <c r="A73" s="181">
        <v>1893</v>
      </c>
      <c r="B73" s="183">
        <v>109</v>
      </c>
      <c r="C73" s="183">
        <v>39</v>
      </c>
      <c r="D73" s="183">
        <v>70</v>
      </c>
      <c r="E73" s="185">
        <v>4122</v>
      </c>
      <c r="F73" s="183">
        <v>70</v>
      </c>
      <c r="G73" s="183">
        <v>39</v>
      </c>
      <c r="H73" s="186">
        <v>2532</v>
      </c>
      <c r="I73" s="184">
        <v>1</v>
      </c>
      <c r="J73" s="138">
        <f t="shared" si="2"/>
        <v>0</v>
      </c>
      <c r="K73" s="138">
        <f t="shared" si="3"/>
        <v>0</v>
      </c>
    </row>
    <row r="74" spans="1:11" x14ac:dyDescent="0.25">
      <c r="A74" s="181">
        <v>1894</v>
      </c>
      <c r="B74" s="183">
        <v>111</v>
      </c>
      <c r="C74" s="183">
        <v>40</v>
      </c>
      <c r="D74" s="183">
        <v>71</v>
      </c>
      <c r="E74" s="185">
        <v>4153</v>
      </c>
      <c r="F74" s="183">
        <v>70</v>
      </c>
      <c r="G74" s="196">
        <v>41</v>
      </c>
      <c r="H74" s="186">
        <v>2548</v>
      </c>
      <c r="I74" s="184">
        <v>3</v>
      </c>
      <c r="J74" s="138">
        <f t="shared" si="2"/>
        <v>0</v>
      </c>
      <c r="K74" s="138">
        <f t="shared" si="3"/>
        <v>0</v>
      </c>
    </row>
    <row r="75" spans="1:11" x14ac:dyDescent="0.25">
      <c r="A75" s="181">
        <v>1895</v>
      </c>
      <c r="B75" s="183">
        <v>115</v>
      </c>
      <c r="C75" s="183">
        <v>43</v>
      </c>
      <c r="D75" s="183">
        <v>72</v>
      </c>
      <c r="E75" s="185">
        <v>4178</v>
      </c>
      <c r="F75" s="183">
        <v>70</v>
      </c>
      <c r="G75" s="183">
        <v>45</v>
      </c>
      <c r="H75" s="186">
        <v>2564</v>
      </c>
      <c r="I75" s="184">
        <v>3</v>
      </c>
      <c r="J75" s="138">
        <f t="shared" si="2"/>
        <v>0</v>
      </c>
      <c r="K75" s="138">
        <f t="shared" si="3"/>
        <v>0</v>
      </c>
    </row>
    <row r="76" spans="1:11" x14ac:dyDescent="0.25">
      <c r="A76" s="181">
        <v>1896</v>
      </c>
      <c r="B76" s="183">
        <v>127</v>
      </c>
      <c r="C76" s="183">
        <v>46</v>
      </c>
      <c r="D76" s="183">
        <v>81</v>
      </c>
      <c r="E76" s="185">
        <v>4323</v>
      </c>
      <c r="F76" s="183">
        <v>73</v>
      </c>
      <c r="G76" s="183">
        <v>54</v>
      </c>
      <c r="H76" s="186">
        <v>2657</v>
      </c>
      <c r="I76" s="184">
        <v>3</v>
      </c>
      <c r="J76" s="138">
        <f t="shared" si="2"/>
        <v>0</v>
      </c>
      <c r="K76" s="138">
        <f t="shared" si="3"/>
        <v>0</v>
      </c>
    </row>
    <row r="77" spans="1:11" x14ac:dyDescent="0.25">
      <c r="A77" s="181">
        <v>1897</v>
      </c>
      <c r="B77" s="183">
        <v>144</v>
      </c>
      <c r="C77" s="183">
        <v>52</v>
      </c>
      <c r="D77" s="183">
        <v>92</v>
      </c>
      <c r="E77" s="185">
        <v>4512</v>
      </c>
      <c r="F77" s="183">
        <v>76</v>
      </c>
      <c r="G77" s="189">
        <v>68</v>
      </c>
      <c r="H77" s="186">
        <v>2782</v>
      </c>
      <c r="I77" s="184">
        <v>3</v>
      </c>
      <c r="J77" s="138">
        <f t="shared" si="2"/>
        <v>0</v>
      </c>
      <c r="K77" s="138">
        <f t="shared" si="3"/>
        <v>0</v>
      </c>
    </row>
    <row r="78" spans="1:11" x14ac:dyDescent="0.25">
      <c r="A78" s="181">
        <v>1898</v>
      </c>
      <c r="B78" s="183">
        <v>172</v>
      </c>
      <c r="C78" s="183">
        <v>58</v>
      </c>
      <c r="D78" s="187">
        <v>114</v>
      </c>
      <c r="E78" s="185">
        <v>4796</v>
      </c>
      <c r="F78" s="183">
        <v>80</v>
      </c>
      <c r="G78" s="183">
        <v>92</v>
      </c>
      <c r="H78" s="186">
        <v>2974</v>
      </c>
      <c r="I78" s="184">
        <v>5</v>
      </c>
      <c r="J78" s="138">
        <f t="shared" si="2"/>
        <v>0</v>
      </c>
      <c r="K78" s="138">
        <f t="shared" si="3"/>
        <v>0</v>
      </c>
    </row>
    <row r="79" spans="1:11" x14ac:dyDescent="0.25">
      <c r="A79" s="181">
        <v>1899</v>
      </c>
      <c r="B79" s="183">
        <v>192</v>
      </c>
      <c r="C79" s="183">
        <v>64</v>
      </c>
      <c r="D79" s="187">
        <v>128</v>
      </c>
      <c r="E79" s="185">
        <v>5160</v>
      </c>
      <c r="F79" s="183">
        <v>87</v>
      </c>
      <c r="G79" s="196">
        <v>105</v>
      </c>
      <c r="H79" s="186">
        <v>3216</v>
      </c>
      <c r="I79" s="184">
        <v>6</v>
      </c>
      <c r="J79" s="138">
        <f t="shared" si="2"/>
        <v>0</v>
      </c>
      <c r="K79" s="138">
        <f t="shared" si="3"/>
        <v>0</v>
      </c>
    </row>
    <row r="80" spans="1:11" x14ac:dyDescent="0.25">
      <c r="A80" s="190">
        <v>1900</v>
      </c>
      <c r="B80" s="191">
        <v>205</v>
      </c>
      <c r="C80" s="191">
        <v>69</v>
      </c>
      <c r="D80" s="197">
        <v>136</v>
      </c>
      <c r="E80" s="192">
        <v>5619</v>
      </c>
      <c r="F80" s="198">
        <v>96</v>
      </c>
      <c r="G80" s="193">
        <v>109</v>
      </c>
      <c r="H80" s="194">
        <v>3515</v>
      </c>
      <c r="I80" s="195">
        <v>6</v>
      </c>
      <c r="J80" s="138">
        <f t="shared" si="2"/>
        <v>0</v>
      </c>
      <c r="K80" s="138">
        <f t="shared" si="3"/>
        <v>0</v>
      </c>
    </row>
    <row r="81" spans="1:11" x14ac:dyDescent="0.25">
      <c r="A81" s="181">
        <v>1901</v>
      </c>
      <c r="B81" s="183">
        <v>210</v>
      </c>
      <c r="C81" s="183">
        <v>62</v>
      </c>
      <c r="D81" s="187">
        <v>148</v>
      </c>
      <c r="E81" s="185">
        <v>5621</v>
      </c>
      <c r="F81" s="183">
        <v>96</v>
      </c>
      <c r="G81" s="196">
        <v>114</v>
      </c>
      <c r="H81" s="186">
        <v>3537</v>
      </c>
      <c r="I81" s="184">
        <v>3</v>
      </c>
      <c r="J81" s="138">
        <f t="shared" si="2"/>
        <v>0</v>
      </c>
      <c r="K81" s="138">
        <f t="shared" si="3"/>
        <v>0</v>
      </c>
    </row>
    <row r="82" spans="1:11" x14ac:dyDescent="0.25">
      <c r="A82" s="181">
        <v>1902</v>
      </c>
      <c r="B82" s="183">
        <v>213</v>
      </c>
      <c r="C82" s="183">
        <v>59</v>
      </c>
      <c r="D82" s="187">
        <v>154</v>
      </c>
      <c r="E82" s="185">
        <v>5563</v>
      </c>
      <c r="F82" s="183">
        <v>97</v>
      </c>
      <c r="G82" s="183">
        <v>116</v>
      </c>
      <c r="H82" s="186">
        <v>3518</v>
      </c>
      <c r="I82" s="184">
        <v>3</v>
      </c>
      <c r="J82" s="138">
        <f t="shared" si="2"/>
        <v>0</v>
      </c>
      <c r="K82" s="138">
        <f t="shared" si="3"/>
        <v>0</v>
      </c>
    </row>
    <row r="83" spans="1:11" x14ac:dyDescent="0.25">
      <c r="A83" s="181">
        <v>1903</v>
      </c>
      <c r="B83" s="183">
        <v>208</v>
      </c>
      <c r="C83" s="183">
        <v>60</v>
      </c>
      <c r="D83" s="187">
        <v>148</v>
      </c>
      <c r="E83" s="185">
        <v>5606</v>
      </c>
      <c r="F83" s="183">
        <v>98</v>
      </c>
      <c r="G83" s="183">
        <v>110</v>
      </c>
      <c r="H83" s="186">
        <v>3561</v>
      </c>
      <c r="I83" s="185">
        <v>2</v>
      </c>
      <c r="J83" s="138">
        <f t="shared" si="2"/>
        <v>0</v>
      </c>
      <c r="K83" s="138">
        <f t="shared" si="3"/>
        <v>0</v>
      </c>
    </row>
    <row r="84" spans="1:11" x14ac:dyDescent="0.25">
      <c r="A84" s="181">
        <v>1904</v>
      </c>
      <c r="B84" s="183">
        <v>203</v>
      </c>
      <c r="C84" s="183">
        <v>59</v>
      </c>
      <c r="D84" s="187">
        <v>144</v>
      </c>
      <c r="E84" s="185">
        <v>5678</v>
      </c>
      <c r="F84" s="183">
        <v>100</v>
      </c>
      <c r="G84" s="183">
        <v>103</v>
      </c>
      <c r="H84" s="186">
        <v>3615</v>
      </c>
      <c r="I84" s="185">
        <v>3</v>
      </c>
      <c r="J84" s="138">
        <f t="shared" si="2"/>
        <v>0</v>
      </c>
      <c r="K84" s="138">
        <f t="shared" si="3"/>
        <v>0</v>
      </c>
    </row>
    <row r="85" spans="1:11" x14ac:dyDescent="0.25">
      <c r="A85" s="181">
        <v>1905</v>
      </c>
      <c r="B85" s="183">
        <v>198</v>
      </c>
      <c r="C85" s="183">
        <v>65</v>
      </c>
      <c r="D85" s="187">
        <v>133</v>
      </c>
      <c r="E85" s="185">
        <v>5767</v>
      </c>
      <c r="F85" s="183">
        <v>103</v>
      </c>
      <c r="G85" s="183">
        <v>95</v>
      </c>
      <c r="H85" s="186">
        <v>3676</v>
      </c>
      <c r="I85" s="185">
        <v>6</v>
      </c>
      <c r="J85" s="138">
        <f t="shared" si="2"/>
        <v>0</v>
      </c>
      <c r="K85" s="138">
        <f t="shared" si="3"/>
        <v>0</v>
      </c>
    </row>
    <row r="86" spans="1:11" x14ac:dyDescent="0.25">
      <c r="A86" s="181">
        <v>1906</v>
      </c>
      <c r="B86" s="183">
        <v>192</v>
      </c>
      <c r="C86" s="183">
        <v>59</v>
      </c>
      <c r="D86" s="187">
        <v>133</v>
      </c>
      <c r="E86" s="185">
        <v>6029</v>
      </c>
      <c r="F86" s="183">
        <v>109</v>
      </c>
      <c r="G86" s="183">
        <v>83</v>
      </c>
      <c r="H86" s="186">
        <v>3836</v>
      </c>
      <c r="I86" s="185">
        <v>4</v>
      </c>
      <c r="J86" s="138">
        <f t="shared" si="2"/>
        <v>0</v>
      </c>
      <c r="K86" s="138">
        <f t="shared" si="3"/>
        <v>0</v>
      </c>
    </row>
    <row r="87" spans="1:11" x14ac:dyDescent="0.25">
      <c r="A87" s="181">
        <v>1907</v>
      </c>
      <c r="B87" s="183">
        <v>176</v>
      </c>
      <c r="C87" s="183">
        <v>58</v>
      </c>
      <c r="D87" s="187">
        <v>118</v>
      </c>
      <c r="E87" s="185">
        <v>6309</v>
      </c>
      <c r="F87" s="183">
        <v>115</v>
      </c>
      <c r="G87" s="196">
        <v>61</v>
      </c>
      <c r="H87" s="186">
        <v>3995</v>
      </c>
      <c r="I87" s="185">
        <v>3</v>
      </c>
      <c r="J87" s="138">
        <f t="shared" si="2"/>
        <v>0</v>
      </c>
      <c r="K87" s="138">
        <f t="shared" si="3"/>
        <v>0</v>
      </c>
    </row>
    <row r="88" spans="1:11" x14ac:dyDescent="0.25">
      <c r="A88" s="181">
        <v>1908</v>
      </c>
      <c r="B88" s="183">
        <v>145</v>
      </c>
      <c r="C88" s="183">
        <v>52</v>
      </c>
      <c r="D88" s="184">
        <v>93</v>
      </c>
      <c r="E88" s="185">
        <v>6240</v>
      </c>
      <c r="F88" s="183">
        <v>114</v>
      </c>
      <c r="G88" s="183">
        <v>31</v>
      </c>
      <c r="H88" s="199">
        <v>3922</v>
      </c>
      <c r="I88" s="185">
        <v>4</v>
      </c>
      <c r="J88" s="138">
        <f t="shared" si="2"/>
        <v>0</v>
      </c>
      <c r="K88" s="138">
        <f t="shared" si="3"/>
        <v>0</v>
      </c>
    </row>
    <row r="89" spans="1:11" x14ac:dyDescent="0.25">
      <c r="A89" s="181">
        <v>1909</v>
      </c>
      <c r="B89" s="183">
        <v>154</v>
      </c>
      <c r="C89" s="183">
        <v>56</v>
      </c>
      <c r="D89" s="184">
        <v>98</v>
      </c>
      <c r="E89" s="187">
        <v>6275</v>
      </c>
      <c r="F89" s="183">
        <v>116</v>
      </c>
      <c r="G89" s="183">
        <v>38</v>
      </c>
      <c r="H89" s="199">
        <v>3917</v>
      </c>
      <c r="I89" s="185">
        <v>3</v>
      </c>
      <c r="J89" s="138">
        <f t="shared" si="2"/>
        <v>0</v>
      </c>
      <c r="K89" s="138">
        <f t="shared" si="3"/>
        <v>0</v>
      </c>
    </row>
    <row r="90" spans="1:11" x14ac:dyDescent="0.25">
      <c r="A90" s="190">
        <v>1910</v>
      </c>
      <c r="B90" s="191">
        <v>158</v>
      </c>
      <c r="C90" s="191">
        <v>61</v>
      </c>
      <c r="D90" s="195">
        <v>97</v>
      </c>
      <c r="E90" s="197">
        <v>6477</v>
      </c>
      <c r="F90" s="191">
        <v>120</v>
      </c>
      <c r="G90" s="191">
        <v>38</v>
      </c>
      <c r="H90" s="200">
        <v>4018</v>
      </c>
      <c r="I90" s="192">
        <v>3</v>
      </c>
      <c r="J90" s="138">
        <f t="shared" si="2"/>
        <v>0</v>
      </c>
      <c r="K90" s="138">
        <f t="shared" si="3"/>
        <v>0</v>
      </c>
    </row>
    <row r="91" spans="1:11" x14ac:dyDescent="0.25">
      <c r="A91" s="181">
        <v>1911</v>
      </c>
      <c r="B91" s="183">
        <v>163</v>
      </c>
      <c r="C91" s="183">
        <v>68</v>
      </c>
      <c r="D91" s="184">
        <v>95</v>
      </c>
      <c r="E91" s="187">
        <v>6733</v>
      </c>
      <c r="F91" s="183">
        <v>125</v>
      </c>
      <c r="G91" s="183">
        <v>38</v>
      </c>
      <c r="H91" s="199">
        <v>4150</v>
      </c>
      <c r="I91" s="185">
        <v>6</v>
      </c>
      <c r="J91" s="138">
        <f t="shared" si="2"/>
        <v>0</v>
      </c>
      <c r="K91" s="138">
        <f t="shared" si="3"/>
        <v>0</v>
      </c>
    </row>
    <row r="92" spans="1:11" x14ac:dyDescent="0.25">
      <c r="A92" s="181">
        <v>1912</v>
      </c>
      <c r="B92" s="183">
        <v>171</v>
      </c>
      <c r="C92" s="183">
        <v>71</v>
      </c>
      <c r="D92" s="187">
        <v>100</v>
      </c>
      <c r="E92" s="187">
        <v>7137</v>
      </c>
      <c r="F92" s="183">
        <v>134</v>
      </c>
      <c r="G92" s="183">
        <v>37</v>
      </c>
      <c r="H92" s="199">
        <v>4368</v>
      </c>
      <c r="I92" s="185">
        <v>6</v>
      </c>
      <c r="J92" s="138">
        <f t="shared" si="2"/>
        <v>0</v>
      </c>
      <c r="K92" s="138">
        <f t="shared" si="3"/>
        <v>0</v>
      </c>
    </row>
    <row r="93" spans="1:11" x14ac:dyDescent="0.25">
      <c r="A93" s="181">
        <v>1913</v>
      </c>
      <c r="B93" s="183">
        <v>192</v>
      </c>
      <c r="C93" s="183">
        <v>79</v>
      </c>
      <c r="D93" s="187">
        <v>113</v>
      </c>
      <c r="E93" s="187">
        <v>7502</v>
      </c>
      <c r="F93" s="183">
        <v>141</v>
      </c>
      <c r="G93" s="183">
        <v>51</v>
      </c>
      <c r="H93" s="199">
        <v>4565</v>
      </c>
      <c r="I93" s="185">
        <v>9</v>
      </c>
      <c r="J93" s="138">
        <f t="shared" si="2"/>
        <v>0</v>
      </c>
      <c r="K93" s="138">
        <f t="shared" si="3"/>
        <v>0</v>
      </c>
    </row>
    <row r="94" spans="1:11" x14ac:dyDescent="0.25">
      <c r="A94" s="181">
        <v>1914</v>
      </c>
      <c r="B94" s="183">
        <v>193</v>
      </c>
      <c r="C94" s="183">
        <v>76</v>
      </c>
      <c r="D94" s="187">
        <v>117</v>
      </c>
      <c r="E94" s="187">
        <v>7671</v>
      </c>
      <c r="F94" s="183">
        <v>145</v>
      </c>
      <c r="G94" s="183">
        <v>48</v>
      </c>
      <c r="H94" s="199">
        <v>4642</v>
      </c>
      <c r="I94" s="185">
        <v>5</v>
      </c>
      <c r="J94" s="138">
        <f t="shared" si="2"/>
        <v>0</v>
      </c>
      <c r="K94" s="138">
        <f t="shared" si="3"/>
        <v>0</v>
      </c>
    </row>
    <row r="95" spans="1:11" x14ac:dyDescent="0.25">
      <c r="A95" s="181">
        <v>1915</v>
      </c>
      <c r="B95" s="183">
        <v>170</v>
      </c>
      <c r="C95" s="183">
        <v>76</v>
      </c>
      <c r="D95" s="184">
        <v>94</v>
      </c>
      <c r="E95" s="187">
        <v>8866</v>
      </c>
      <c r="F95" s="183">
        <v>165</v>
      </c>
      <c r="G95" s="201">
        <v>5</v>
      </c>
      <c r="H95" s="199">
        <v>5298</v>
      </c>
      <c r="I95" s="185">
        <v>5</v>
      </c>
      <c r="J95" s="138">
        <f t="shared" si="2"/>
        <v>0</v>
      </c>
      <c r="K95" s="138">
        <f t="shared" si="3"/>
        <v>0</v>
      </c>
    </row>
    <row r="96" spans="1:11" x14ac:dyDescent="0.25">
      <c r="A96" s="181">
        <v>1916</v>
      </c>
      <c r="B96" s="183">
        <v>159</v>
      </c>
      <c r="C96" s="183">
        <v>112</v>
      </c>
      <c r="D96" s="184">
        <v>47</v>
      </c>
      <c r="E96" s="187">
        <v>10417</v>
      </c>
      <c r="F96" s="183">
        <v>198</v>
      </c>
      <c r="G96" s="196">
        <v>-39</v>
      </c>
      <c r="H96" s="199">
        <v>6131</v>
      </c>
      <c r="I96" s="187">
        <v>10</v>
      </c>
      <c r="J96" s="138">
        <f t="shared" si="2"/>
        <v>0</v>
      </c>
      <c r="K96" s="138">
        <f t="shared" si="3"/>
        <v>0</v>
      </c>
    </row>
    <row r="97" spans="1:11" x14ac:dyDescent="0.25">
      <c r="A97" s="181">
        <v>1917</v>
      </c>
      <c r="B97" s="183">
        <v>203</v>
      </c>
      <c r="C97" s="183">
        <v>203</v>
      </c>
      <c r="D97" s="202">
        <v>0</v>
      </c>
      <c r="E97" s="187">
        <v>12261</v>
      </c>
      <c r="F97" s="183">
        <v>235</v>
      </c>
      <c r="G97" s="203">
        <v>-32</v>
      </c>
      <c r="H97" s="199">
        <v>7112</v>
      </c>
      <c r="I97" s="187">
        <v>66</v>
      </c>
      <c r="J97" s="138">
        <f t="shared" ref="J97:J100" si="4">B97-C97-D97</f>
        <v>0</v>
      </c>
      <c r="K97" s="138">
        <f t="shared" ref="K97:K100" si="5">B97-F97-G97</f>
        <v>0</v>
      </c>
    </row>
    <row r="98" spans="1:11" x14ac:dyDescent="0.25">
      <c r="A98" s="181">
        <v>1918</v>
      </c>
      <c r="B98" s="183">
        <v>286</v>
      </c>
      <c r="C98" s="187">
        <v>174</v>
      </c>
      <c r="D98" s="204">
        <v>112</v>
      </c>
      <c r="E98" s="187">
        <v>14920</v>
      </c>
      <c r="F98" s="183">
        <v>281</v>
      </c>
      <c r="G98" s="201">
        <v>5</v>
      </c>
      <c r="H98" s="199">
        <v>8588</v>
      </c>
      <c r="I98" s="187">
        <v>34</v>
      </c>
      <c r="J98" s="138">
        <f t="shared" si="4"/>
        <v>0</v>
      </c>
      <c r="K98" s="138">
        <f t="shared" si="5"/>
        <v>0</v>
      </c>
    </row>
    <row r="99" spans="1:11" x14ac:dyDescent="0.25">
      <c r="A99" s="181">
        <v>1919</v>
      </c>
      <c r="B99" s="183">
        <v>434</v>
      </c>
      <c r="C99" s="187">
        <v>184</v>
      </c>
      <c r="D99" s="204">
        <v>250</v>
      </c>
      <c r="E99" s="187">
        <v>18419</v>
      </c>
      <c r="F99" s="183">
        <v>347</v>
      </c>
      <c r="G99" s="205">
        <v>87</v>
      </c>
      <c r="H99" s="199">
        <v>10558</v>
      </c>
      <c r="I99" s="185">
        <v>4</v>
      </c>
      <c r="J99" s="138">
        <f t="shared" si="4"/>
        <v>0</v>
      </c>
      <c r="K99" s="138">
        <f t="shared" si="5"/>
        <v>0</v>
      </c>
    </row>
    <row r="100" spans="1:11" ht="16.5" thickBot="1" x14ac:dyDescent="0.3">
      <c r="A100" s="206">
        <v>1920</v>
      </c>
      <c r="B100" s="207">
        <v>578</v>
      </c>
      <c r="C100" s="207">
        <v>248</v>
      </c>
      <c r="D100" s="207">
        <v>330</v>
      </c>
      <c r="E100" s="207">
        <v>22088</v>
      </c>
      <c r="F100" s="207">
        <v>414</v>
      </c>
      <c r="G100" s="207">
        <v>164</v>
      </c>
      <c r="H100" s="207">
        <v>12660</v>
      </c>
      <c r="I100" s="207">
        <v>6</v>
      </c>
      <c r="J100" s="138">
        <f t="shared" si="4"/>
        <v>0</v>
      </c>
      <c r="K100" s="138">
        <f t="shared" si="5"/>
        <v>0</v>
      </c>
    </row>
    <row r="102" spans="1:11" x14ac:dyDescent="0.25">
      <c r="A102" s="148" t="s">
        <v>129</v>
      </c>
    </row>
    <row r="104" spans="1:11" x14ac:dyDescent="0.25">
      <c r="A104" s="208"/>
    </row>
    <row r="106" spans="1:11" x14ac:dyDescent="0.25">
      <c r="A106" s="148"/>
    </row>
    <row r="108" spans="1:11" x14ac:dyDescent="0.25">
      <c r="A108" s="148"/>
    </row>
    <row r="110" spans="1:11" x14ac:dyDescent="0.25">
      <c r="A110" s="148"/>
    </row>
    <row r="112" spans="1:11" x14ac:dyDescent="0.25">
      <c r="A112" s="148"/>
    </row>
    <row r="114" spans="1:1" x14ac:dyDescent="0.25">
      <c r="A114" s="148"/>
    </row>
  </sheetData>
  <mergeCells count="2">
    <mergeCell ref="A13:B13"/>
    <mergeCell ref="A25:B25"/>
  </mergeCells>
  <hyperlinks>
    <hyperlink ref="A1" location="'Front page'!A1" display="Front pag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31"/>
  <sheetViews>
    <sheetView zoomScale="80" zoomScaleNormal="80" workbookViewId="0">
      <selection activeCell="A2" sqref="A2"/>
    </sheetView>
  </sheetViews>
  <sheetFormatPr defaultRowHeight="15.75" x14ac:dyDescent="0.25"/>
  <cols>
    <col min="1" max="1" width="17.85546875" style="173" customWidth="1"/>
    <col min="2" max="2" width="38.85546875" style="173" bestFit="1" customWidth="1"/>
    <col min="3" max="3" width="30.5703125" style="173" bestFit="1" customWidth="1"/>
    <col min="4" max="4" width="20.140625" style="173" bestFit="1" customWidth="1"/>
    <col min="5" max="5" width="22.28515625" style="173" customWidth="1"/>
    <col min="6" max="6" width="36.85546875" style="173"/>
    <col min="7" max="7" width="31.28515625" style="173"/>
    <col min="8" max="8" width="30" style="173"/>
    <col min="9" max="9" width="35.140625" style="173"/>
    <col min="10" max="10" width="25.85546875" style="173"/>
    <col min="11" max="11" width="19.42578125" style="173"/>
    <col min="12" max="16384" width="9.140625" style="173"/>
  </cols>
  <sheetData>
    <row r="1" spans="1:5" ht="18.75" x14ac:dyDescent="0.25">
      <c r="A1" s="69" t="s">
        <v>169</v>
      </c>
      <c r="B1" s="285" t="s">
        <v>180</v>
      </c>
    </row>
    <row r="2" spans="1:5" ht="18.75" x14ac:dyDescent="0.25">
      <c r="B2" s="286"/>
    </row>
    <row r="3" spans="1:5" ht="16.5" thickBot="1" x14ac:dyDescent="0.3">
      <c r="A3" s="207"/>
      <c r="B3" s="207"/>
      <c r="C3" s="207"/>
      <c r="D3" s="207"/>
    </row>
    <row r="4" spans="1:5" x14ac:dyDescent="0.25">
      <c r="A4" s="268"/>
      <c r="B4" s="704" t="s">
        <v>156</v>
      </c>
      <c r="C4" s="704" t="s">
        <v>157</v>
      </c>
      <c r="D4" s="337" t="s">
        <v>104</v>
      </c>
    </row>
    <row r="5" spans="1:5" ht="16.5" thickBot="1" x14ac:dyDescent="0.3">
      <c r="A5" s="268"/>
      <c r="B5" s="571">
        <v>-1</v>
      </c>
      <c r="C5" s="571">
        <v>-2</v>
      </c>
      <c r="D5" s="571">
        <v>-3</v>
      </c>
    </row>
    <row r="6" spans="1:5" x14ac:dyDescent="0.25">
      <c r="A6" s="705" t="s">
        <v>25</v>
      </c>
      <c r="B6" s="706"/>
      <c r="C6" s="707"/>
      <c r="D6" s="707"/>
    </row>
    <row r="7" spans="1:5" x14ac:dyDescent="0.25">
      <c r="A7" s="347"/>
      <c r="B7" s="268"/>
      <c r="C7" s="268"/>
      <c r="D7" s="268"/>
    </row>
    <row r="8" spans="1:5" x14ac:dyDescent="0.25">
      <c r="A8" s="375">
        <v>1760</v>
      </c>
      <c r="B8" s="377">
        <v>300</v>
      </c>
      <c r="C8" s="377">
        <v>820</v>
      </c>
      <c r="D8" s="708">
        <v>820</v>
      </c>
      <c r="E8" s="173">
        <f>D8-C8-'Table XVIII'!G9</f>
        <v>0</v>
      </c>
    </row>
    <row r="9" spans="1:5" x14ac:dyDescent="0.25">
      <c r="A9" s="357">
        <v>1770</v>
      </c>
      <c r="B9" s="366">
        <v>320</v>
      </c>
      <c r="C9" s="366">
        <v>840</v>
      </c>
      <c r="D9" s="709">
        <v>850</v>
      </c>
      <c r="E9" s="173">
        <f>D9-C9-'Table XVIII'!G10</f>
        <v>0</v>
      </c>
    </row>
    <row r="10" spans="1:5" x14ac:dyDescent="0.25">
      <c r="A10" s="357">
        <v>1780</v>
      </c>
      <c r="B10" s="366">
        <v>390</v>
      </c>
      <c r="C10" s="366">
        <v>960</v>
      </c>
      <c r="D10" s="709">
        <v>970</v>
      </c>
      <c r="E10" s="173">
        <f>D10-C10-'Table XVIII'!G11</f>
        <v>0</v>
      </c>
    </row>
    <row r="11" spans="1:5" x14ac:dyDescent="0.25">
      <c r="A11" s="357">
        <v>1790</v>
      </c>
      <c r="B11" s="366">
        <v>430</v>
      </c>
      <c r="C11" s="366">
        <v>1180</v>
      </c>
      <c r="D11" s="552">
        <v>1210</v>
      </c>
      <c r="E11" s="173">
        <f>D11-C11-'Table XVIII'!G12</f>
        <v>0</v>
      </c>
    </row>
    <row r="12" spans="1:5" x14ac:dyDescent="0.25">
      <c r="A12" s="357">
        <v>1800</v>
      </c>
      <c r="B12" s="366">
        <v>690</v>
      </c>
      <c r="C12" s="366">
        <v>1590</v>
      </c>
      <c r="D12" s="552">
        <v>1640</v>
      </c>
      <c r="E12" s="173">
        <f>D12-C12-'Table XVIII'!G13</f>
        <v>0</v>
      </c>
    </row>
    <row r="13" spans="1:5" x14ac:dyDescent="0.25">
      <c r="A13" s="357">
        <v>1810</v>
      </c>
      <c r="B13" s="366">
        <v>1090</v>
      </c>
      <c r="C13" s="366">
        <v>2070</v>
      </c>
      <c r="D13" s="552">
        <v>2100</v>
      </c>
      <c r="E13" s="173">
        <f>D13-C13-'Table XVIII'!G14</f>
        <v>0</v>
      </c>
    </row>
    <row r="14" spans="1:5" x14ac:dyDescent="0.25">
      <c r="A14" s="357">
        <v>1820</v>
      </c>
      <c r="B14" s="366">
        <v>960</v>
      </c>
      <c r="C14" s="366">
        <v>2110</v>
      </c>
      <c r="D14" s="552">
        <v>2210</v>
      </c>
      <c r="E14" s="173">
        <f>D14-C14-'Table XVIII'!G15</f>
        <v>0</v>
      </c>
    </row>
    <row r="15" spans="1:5" x14ac:dyDescent="0.25">
      <c r="A15" s="357">
        <v>1830</v>
      </c>
      <c r="B15" s="366">
        <v>990</v>
      </c>
      <c r="C15" s="366">
        <v>2200</v>
      </c>
      <c r="D15" s="552">
        <v>2360</v>
      </c>
      <c r="E15" s="173">
        <f>D15-C15-'Table XVIII'!G16</f>
        <v>0</v>
      </c>
    </row>
    <row r="16" spans="1:5" x14ac:dyDescent="0.25">
      <c r="A16" s="357">
        <v>1840</v>
      </c>
      <c r="B16" s="366">
        <v>1290</v>
      </c>
      <c r="C16" s="366">
        <v>2690</v>
      </c>
      <c r="D16" s="552">
        <v>2920</v>
      </c>
      <c r="E16" s="173">
        <f>D16-C16-'Table XVIII'!G17</f>
        <v>0</v>
      </c>
    </row>
    <row r="17" spans="1:5" x14ac:dyDescent="0.25">
      <c r="A17" s="357">
        <v>1850</v>
      </c>
      <c r="B17" s="366">
        <v>1300</v>
      </c>
      <c r="C17" s="366">
        <v>2820</v>
      </c>
      <c r="D17" s="552">
        <v>3060</v>
      </c>
      <c r="E17" s="173">
        <f>D17-C17-'Table XVIII'!G18</f>
        <v>0</v>
      </c>
    </row>
    <row r="18" spans="1:5" x14ac:dyDescent="0.25">
      <c r="A18" s="375">
        <v>1860</v>
      </c>
      <c r="B18" s="377">
        <v>1760</v>
      </c>
      <c r="C18" s="377">
        <v>3500</v>
      </c>
      <c r="D18" s="549">
        <v>3960</v>
      </c>
      <c r="E18" s="173">
        <f>D18-C18-'Table XVIII'!G19</f>
        <v>0</v>
      </c>
    </row>
    <row r="19" spans="1:5" x14ac:dyDescent="0.25">
      <c r="A19" s="429"/>
      <c r="B19" s="268"/>
      <c r="C19" s="268"/>
      <c r="D19" s="268"/>
    </row>
    <row r="20" spans="1:5" x14ac:dyDescent="0.25">
      <c r="A20" s="630" t="s">
        <v>26</v>
      </c>
      <c r="B20" s="168"/>
      <c r="C20" s="238"/>
      <c r="D20" s="238"/>
    </row>
    <row r="21" spans="1:5" x14ac:dyDescent="0.25">
      <c r="A21" s="347"/>
      <c r="B21" s="268"/>
      <c r="C21" s="268"/>
      <c r="D21" s="268"/>
    </row>
    <row r="22" spans="1:5" x14ac:dyDescent="0.25">
      <c r="A22" s="357">
        <v>1850</v>
      </c>
      <c r="B22" s="366">
        <v>1440</v>
      </c>
      <c r="C22" s="366">
        <v>3170</v>
      </c>
      <c r="D22" s="366">
        <v>3410</v>
      </c>
      <c r="E22" s="173">
        <f>D22-C22-'Table XVIII'!G23</f>
        <v>0</v>
      </c>
    </row>
    <row r="23" spans="1:5" x14ac:dyDescent="0.25">
      <c r="A23" s="357">
        <v>1860</v>
      </c>
      <c r="B23" s="366">
        <v>1940</v>
      </c>
      <c r="C23" s="366">
        <v>3890</v>
      </c>
      <c r="D23" s="366">
        <v>4350</v>
      </c>
      <c r="E23" s="173">
        <f>D23-C23-'Table XVIII'!G24</f>
        <v>0</v>
      </c>
    </row>
    <row r="24" spans="1:5" x14ac:dyDescent="0.25">
      <c r="A24" s="357">
        <v>1870</v>
      </c>
      <c r="B24" s="366">
        <v>2460</v>
      </c>
      <c r="C24" s="366">
        <v>4790</v>
      </c>
      <c r="D24" s="366">
        <v>5580</v>
      </c>
      <c r="E24" s="173">
        <f>D24-C24-'Table XVIII'!G25</f>
        <v>0</v>
      </c>
    </row>
    <row r="25" spans="1:5" x14ac:dyDescent="0.25">
      <c r="A25" s="357">
        <v>1873</v>
      </c>
      <c r="B25" s="366">
        <v>3170</v>
      </c>
      <c r="C25" s="366">
        <v>5570</v>
      </c>
      <c r="D25" s="366">
        <v>6740</v>
      </c>
      <c r="E25" s="173">
        <f>D25-C25-'Table XVIII'!G26</f>
        <v>0</v>
      </c>
    </row>
    <row r="26" spans="1:5" x14ac:dyDescent="0.25">
      <c r="A26" s="357">
        <v>1880</v>
      </c>
      <c r="B26" s="366">
        <v>3140</v>
      </c>
      <c r="C26" s="366">
        <v>5750</v>
      </c>
      <c r="D26" s="366">
        <v>6990</v>
      </c>
      <c r="E26" s="173">
        <f>D26-C26-'Table XVIII'!G27</f>
        <v>0</v>
      </c>
    </row>
    <row r="27" spans="1:5" x14ac:dyDescent="0.25">
      <c r="A27" s="357">
        <v>1890</v>
      </c>
      <c r="B27" s="366">
        <v>3320</v>
      </c>
      <c r="C27" s="366">
        <v>5650</v>
      </c>
      <c r="D27" s="366">
        <v>7580</v>
      </c>
      <c r="E27" s="173">
        <f>D27-C27-'Table XVIII'!G28</f>
        <v>0</v>
      </c>
    </row>
    <row r="28" spans="1:5" x14ac:dyDescent="0.25">
      <c r="A28" s="357">
        <v>1900</v>
      </c>
      <c r="B28" s="366">
        <v>4420</v>
      </c>
      <c r="C28" s="366">
        <v>6610</v>
      </c>
      <c r="D28" s="366">
        <v>9160</v>
      </c>
      <c r="E28" s="173">
        <f>D28-C28-'Table XVIII'!G29</f>
        <v>0</v>
      </c>
    </row>
    <row r="29" spans="1:5" x14ac:dyDescent="0.25">
      <c r="A29" s="357">
        <v>1910</v>
      </c>
      <c r="B29" s="366">
        <v>5080</v>
      </c>
      <c r="C29" s="366">
        <v>7440</v>
      </c>
      <c r="D29" s="366">
        <v>10960</v>
      </c>
      <c r="E29" s="173">
        <f>D29-C29-'Table XVIII'!G30</f>
        <v>0</v>
      </c>
    </row>
    <row r="30" spans="1:5" x14ac:dyDescent="0.25">
      <c r="A30" s="357">
        <v>1913</v>
      </c>
      <c r="B30" s="366">
        <v>5720</v>
      </c>
      <c r="C30" s="366">
        <v>8060</v>
      </c>
      <c r="D30" s="366">
        <v>12430</v>
      </c>
      <c r="E30" s="173">
        <f>D30-C30-'Table XVIII'!G31</f>
        <v>0</v>
      </c>
    </row>
    <row r="31" spans="1:5" x14ac:dyDescent="0.25">
      <c r="A31" s="710">
        <v>1920</v>
      </c>
      <c r="B31" s="642">
        <v>15640</v>
      </c>
      <c r="C31" s="642">
        <v>18040</v>
      </c>
      <c r="D31" s="642">
        <v>30310</v>
      </c>
      <c r="E31" s="173">
        <f>D31-C31-'Table XVIII'!G32</f>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75"/>
  <sheetViews>
    <sheetView zoomScale="80" zoomScaleNormal="80" workbookViewId="0"/>
  </sheetViews>
  <sheetFormatPr defaultRowHeight="15.75" x14ac:dyDescent="0.25"/>
  <cols>
    <col min="1" max="1" width="17.42578125" style="137" customWidth="1"/>
    <col min="2" max="2" width="15" style="137" customWidth="1"/>
    <col min="3" max="3" width="28.42578125" style="137" customWidth="1"/>
    <col min="4" max="4" width="25.140625" style="137" customWidth="1"/>
    <col min="5" max="5" width="20.7109375" style="137" customWidth="1"/>
    <col min="6" max="6" width="23.5703125" style="137" customWidth="1"/>
    <col min="7" max="7" width="21.140625" style="137" customWidth="1"/>
    <col min="8" max="8" width="23.140625" style="137" customWidth="1"/>
    <col min="9" max="9" width="35.140625" style="137"/>
    <col min="10" max="10" width="25.85546875" style="137"/>
    <col min="11" max="11" width="19.42578125" style="137"/>
    <col min="12" max="16384" width="9.140625" style="137"/>
  </cols>
  <sheetData>
    <row r="1" spans="1:8" ht="18.75" x14ac:dyDescent="0.25">
      <c r="A1" s="69" t="s">
        <v>169</v>
      </c>
      <c r="B1" s="464" t="s">
        <v>179</v>
      </c>
    </row>
    <row r="2" spans="1:8" ht="18.75" x14ac:dyDescent="0.25">
      <c r="B2" s="465"/>
    </row>
    <row r="3" spans="1:8" ht="16.5" thickBot="1" x14ac:dyDescent="0.3"/>
    <row r="4" spans="1:8" ht="63.75" thickBot="1" x14ac:dyDescent="0.3">
      <c r="A4" s="711"/>
      <c r="B4" s="712" t="s">
        <v>149</v>
      </c>
      <c r="C4" s="713" t="s">
        <v>150</v>
      </c>
      <c r="D4" s="714" t="s">
        <v>158</v>
      </c>
      <c r="E4" s="712" t="s">
        <v>159</v>
      </c>
      <c r="F4" s="713" t="s">
        <v>160</v>
      </c>
    </row>
    <row r="5" spans="1:8" ht="16.5" thickBot="1" x14ac:dyDescent="0.3">
      <c r="A5" s="589"/>
      <c r="B5" s="571">
        <v>-1</v>
      </c>
      <c r="C5" s="571">
        <v>-2</v>
      </c>
      <c r="D5" s="571">
        <v>-3</v>
      </c>
      <c r="E5" s="571">
        <v>-4</v>
      </c>
      <c r="F5" s="571">
        <v>-5</v>
      </c>
    </row>
    <row r="6" spans="1:8" x14ac:dyDescent="0.25">
      <c r="A6" s="715" t="s">
        <v>161</v>
      </c>
      <c r="C6" s="715"/>
      <c r="D6" s="715"/>
      <c r="E6" s="715"/>
      <c r="F6" s="715"/>
    </row>
    <row r="7" spans="1:8" x14ac:dyDescent="0.25">
      <c r="A7" s="716"/>
      <c r="C7" s="716"/>
      <c r="D7" s="716"/>
      <c r="E7" s="716"/>
      <c r="F7" s="716"/>
    </row>
    <row r="8" spans="1:8" x14ac:dyDescent="0.25">
      <c r="A8" s="488" t="s">
        <v>25</v>
      </c>
      <c r="B8" s="716"/>
      <c r="C8" s="716"/>
      <c r="D8" s="716"/>
      <c r="E8" s="716"/>
      <c r="F8" s="716"/>
    </row>
    <row r="9" spans="1:8" x14ac:dyDescent="0.25">
      <c r="A9" s="717" t="s">
        <v>39</v>
      </c>
      <c r="B9" s="626">
        <v>7.4</v>
      </c>
      <c r="C9" s="625">
        <v>1.1000000000000001</v>
      </c>
      <c r="D9" s="626">
        <v>8.5</v>
      </c>
      <c r="E9" s="626">
        <v>0.7</v>
      </c>
      <c r="F9" s="626">
        <v>9.1999999999999993</v>
      </c>
      <c r="G9" s="138">
        <f>D9-C9-B9</f>
        <v>0</v>
      </c>
      <c r="H9" s="138">
        <f>F9-E9-D9</f>
        <v>0</v>
      </c>
    </row>
    <row r="10" spans="1:8" x14ac:dyDescent="0.25">
      <c r="A10" s="717" t="s">
        <v>40</v>
      </c>
      <c r="B10" s="626">
        <v>9.4</v>
      </c>
      <c r="C10" s="625">
        <v>1.9</v>
      </c>
      <c r="D10" s="626">
        <v>11.3</v>
      </c>
      <c r="E10" s="626">
        <v>0.7</v>
      </c>
      <c r="F10" s="626">
        <v>12</v>
      </c>
      <c r="G10" s="138">
        <f t="shared" ref="G10:G17" si="0">D10-C10-B10</f>
        <v>0</v>
      </c>
      <c r="H10" s="138">
        <f t="shared" ref="H10:H17" si="1">F10-E10-D10</f>
        <v>0</v>
      </c>
    </row>
    <row r="11" spans="1:8" x14ac:dyDescent="0.25">
      <c r="A11" s="717" t="s">
        <v>41</v>
      </c>
      <c r="B11" s="626">
        <v>11.2</v>
      </c>
      <c r="C11" s="625">
        <v>2</v>
      </c>
      <c r="D11" s="626">
        <v>13.2</v>
      </c>
      <c r="E11" s="671">
        <v>1.3</v>
      </c>
      <c r="F11" s="626">
        <v>14.5</v>
      </c>
      <c r="G11" s="138">
        <f t="shared" si="0"/>
        <v>0</v>
      </c>
      <c r="H11" s="138">
        <f t="shared" si="1"/>
        <v>0</v>
      </c>
    </row>
    <row r="12" spans="1:8" x14ac:dyDescent="0.25">
      <c r="A12" s="717" t="s">
        <v>42</v>
      </c>
      <c r="B12" s="626">
        <v>13.7</v>
      </c>
      <c r="C12" s="625">
        <v>3</v>
      </c>
      <c r="D12" s="626">
        <v>16.7</v>
      </c>
      <c r="E12" s="718">
        <v>1.3</v>
      </c>
      <c r="F12" s="626">
        <v>18</v>
      </c>
      <c r="G12" s="138">
        <f t="shared" si="0"/>
        <v>0</v>
      </c>
      <c r="H12" s="138">
        <f t="shared" si="1"/>
        <v>0</v>
      </c>
    </row>
    <row r="13" spans="1:8" x14ac:dyDescent="0.25">
      <c r="A13" s="717" t="s">
        <v>43</v>
      </c>
      <c r="B13" s="626">
        <v>16</v>
      </c>
      <c r="C13" s="625">
        <v>1.4</v>
      </c>
      <c r="D13" s="626">
        <v>17.399999999999999</v>
      </c>
      <c r="E13" s="671">
        <v>-2</v>
      </c>
      <c r="F13" s="626">
        <v>15.4</v>
      </c>
      <c r="G13" s="138">
        <f t="shared" si="0"/>
        <v>0</v>
      </c>
      <c r="H13" s="138">
        <f t="shared" si="1"/>
        <v>0</v>
      </c>
    </row>
    <row r="14" spans="1:8" x14ac:dyDescent="0.25">
      <c r="A14" s="717" t="s">
        <v>44</v>
      </c>
      <c r="B14" s="626">
        <v>19.2</v>
      </c>
      <c r="C14" s="625">
        <v>3.1</v>
      </c>
      <c r="D14" s="626">
        <v>22.3</v>
      </c>
      <c r="E14" s="671">
        <v>5.6</v>
      </c>
      <c r="F14" s="626">
        <v>27.9</v>
      </c>
      <c r="G14" s="138">
        <f t="shared" si="0"/>
        <v>0</v>
      </c>
      <c r="H14" s="138">
        <f t="shared" si="1"/>
        <v>0</v>
      </c>
    </row>
    <row r="15" spans="1:8" x14ac:dyDescent="0.25">
      <c r="A15" s="717" t="s">
        <v>45</v>
      </c>
      <c r="B15" s="626">
        <v>25.1</v>
      </c>
      <c r="C15" s="625">
        <v>5.7</v>
      </c>
      <c r="D15" s="626">
        <v>30.8</v>
      </c>
      <c r="E15" s="626">
        <v>7.8</v>
      </c>
      <c r="F15" s="626">
        <v>38.6</v>
      </c>
      <c r="G15" s="138">
        <f t="shared" si="0"/>
        <v>0</v>
      </c>
      <c r="H15" s="138">
        <f t="shared" si="1"/>
        <v>0</v>
      </c>
    </row>
    <row r="16" spans="1:8" x14ac:dyDescent="0.25">
      <c r="A16" s="717" t="s">
        <v>46</v>
      </c>
      <c r="B16" s="626">
        <v>35.1</v>
      </c>
      <c r="C16" s="625">
        <v>1.6</v>
      </c>
      <c r="D16" s="626">
        <v>36.700000000000003</v>
      </c>
      <c r="E16" s="671">
        <v>4.4000000000000004</v>
      </c>
      <c r="F16" s="626">
        <v>41.1</v>
      </c>
      <c r="G16" s="138">
        <f t="shared" si="0"/>
        <v>0</v>
      </c>
      <c r="H16" s="138">
        <f t="shared" si="1"/>
        <v>0</v>
      </c>
    </row>
    <row r="17" spans="1:8" x14ac:dyDescent="0.25">
      <c r="A17" s="717" t="s">
        <v>47</v>
      </c>
      <c r="B17" s="626">
        <v>46.9</v>
      </c>
      <c r="C17" s="625">
        <v>4.8</v>
      </c>
      <c r="D17" s="626">
        <v>51.7</v>
      </c>
      <c r="E17" s="671">
        <v>7.3</v>
      </c>
      <c r="F17" s="626">
        <v>59</v>
      </c>
      <c r="G17" s="138">
        <f t="shared" si="0"/>
        <v>0</v>
      </c>
      <c r="H17" s="138">
        <f t="shared" si="1"/>
        <v>0</v>
      </c>
    </row>
    <row r="18" spans="1:8" x14ac:dyDescent="0.25">
      <c r="A18" s="480"/>
      <c r="B18" s="122"/>
      <c r="C18" s="122"/>
      <c r="D18" s="122"/>
      <c r="E18" s="122"/>
      <c r="F18" s="122"/>
      <c r="G18" s="138"/>
      <c r="H18" s="138"/>
    </row>
    <row r="19" spans="1:8" x14ac:dyDescent="0.25">
      <c r="A19" s="411" t="s">
        <v>26</v>
      </c>
      <c r="B19" s="411"/>
      <c r="C19" s="510"/>
      <c r="D19" s="513"/>
      <c r="E19" s="217"/>
      <c r="F19" s="510"/>
      <c r="G19" s="138"/>
      <c r="H19" s="138"/>
    </row>
    <row r="20" spans="1:8" x14ac:dyDescent="0.25">
      <c r="A20" s="411" t="s">
        <v>48</v>
      </c>
      <c r="B20" s="217">
        <v>55.7</v>
      </c>
      <c r="C20" s="510">
        <v>4.7</v>
      </c>
      <c r="D20" s="513">
        <v>60.4</v>
      </c>
      <c r="E20" s="217">
        <v>18.899999999999999</v>
      </c>
      <c r="F20" s="510">
        <v>79.3</v>
      </c>
      <c r="G20" s="138">
        <f t="shared" ref="G20:G23" si="2">D20-C20-B20</f>
        <v>0</v>
      </c>
      <c r="H20" s="138">
        <f t="shared" ref="H20:H23" si="3">F20-E20-D20</f>
        <v>0</v>
      </c>
    </row>
    <row r="21" spans="1:8" x14ac:dyDescent="0.25">
      <c r="A21" s="411"/>
      <c r="B21" s="217"/>
      <c r="C21" s="217"/>
      <c r="D21" s="217"/>
      <c r="E21" s="217"/>
      <c r="F21" s="510"/>
      <c r="G21" s="138"/>
      <c r="H21" s="138"/>
    </row>
    <row r="22" spans="1:8" x14ac:dyDescent="0.25">
      <c r="A22" s="717" t="s">
        <v>105</v>
      </c>
      <c r="B22" s="719">
        <v>60</v>
      </c>
      <c r="C22" s="719">
        <v>4</v>
      </c>
      <c r="D22" s="719">
        <v>64</v>
      </c>
      <c r="E22" s="720">
        <v>19</v>
      </c>
      <c r="F22" s="719">
        <v>83</v>
      </c>
      <c r="G22" s="138">
        <f t="shared" si="2"/>
        <v>0</v>
      </c>
      <c r="H22" s="138">
        <f t="shared" si="3"/>
        <v>0</v>
      </c>
    </row>
    <row r="23" spans="1:8" x14ac:dyDescent="0.25">
      <c r="A23" s="717" t="s">
        <v>106</v>
      </c>
      <c r="B23" s="719">
        <v>85</v>
      </c>
      <c r="C23" s="719">
        <v>11</v>
      </c>
      <c r="D23" s="719">
        <v>96</v>
      </c>
      <c r="E23" s="719">
        <v>31</v>
      </c>
      <c r="F23" s="719">
        <v>127</v>
      </c>
      <c r="G23" s="138">
        <f t="shared" si="2"/>
        <v>0</v>
      </c>
      <c r="H23" s="138">
        <f t="shared" si="3"/>
        <v>0</v>
      </c>
    </row>
    <row r="24" spans="1:8" x14ac:dyDescent="0.25">
      <c r="A24" s="480"/>
      <c r="B24" s="721"/>
      <c r="C24" s="721"/>
      <c r="D24" s="721"/>
      <c r="E24" s="721"/>
      <c r="F24" s="721"/>
      <c r="G24" s="138"/>
      <c r="H24" s="138"/>
    </row>
    <row r="25" spans="1:8" x14ac:dyDescent="0.25">
      <c r="A25" s="375">
        <v>1870</v>
      </c>
      <c r="B25" s="719">
        <v>90</v>
      </c>
      <c r="C25" s="719">
        <v>30</v>
      </c>
      <c r="D25" s="719">
        <v>120</v>
      </c>
      <c r="E25" s="719">
        <v>51</v>
      </c>
      <c r="F25" s="719">
        <v>171</v>
      </c>
      <c r="G25" s="138">
        <f t="shared" ref="G25:G75" si="4">D25-C25-B25</f>
        <v>0</v>
      </c>
      <c r="H25" s="138">
        <f t="shared" ref="H25:H75" si="5">F25-E25-D25</f>
        <v>0</v>
      </c>
    </row>
    <row r="26" spans="1:8" x14ac:dyDescent="0.25">
      <c r="A26" s="357">
        <v>1871</v>
      </c>
      <c r="B26" s="394">
        <v>100</v>
      </c>
      <c r="C26" s="722">
        <v>5</v>
      </c>
      <c r="D26" s="394">
        <v>105</v>
      </c>
      <c r="E26" s="394">
        <v>78</v>
      </c>
      <c r="F26" s="394">
        <v>183</v>
      </c>
      <c r="G26" s="138">
        <f t="shared" si="4"/>
        <v>0</v>
      </c>
      <c r="H26" s="138">
        <f t="shared" si="5"/>
        <v>0</v>
      </c>
    </row>
    <row r="27" spans="1:8" x14ac:dyDescent="0.25">
      <c r="A27" s="375">
        <v>1872</v>
      </c>
      <c r="B27" s="719">
        <v>107</v>
      </c>
      <c r="C27" s="723">
        <v>-13</v>
      </c>
      <c r="D27" s="719">
        <v>94</v>
      </c>
      <c r="E27" s="719">
        <v>88</v>
      </c>
      <c r="F27" s="719">
        <v>182</v>
      </c>
      <c r="G27" s="138">
        <f t="shared" si="4"/>
        <v>0</v>
      </c>
      <c r="H27" s="138">
        <f t="shared" si="5"/>
        <v>0</v>
      </c>
    </row>
    <row r="28" spans="1:8" x14ac:dyDescent="0.25">
      <c r="A28" s="375">
        <v>1873</v>
      </c>
      <c r="B28" s="719">
        <v>105</v>
      </c>
      <c r="C28" s="724">
        <v>6</v>
      </c>
      <c r="D28" s="719">
        <v>111</v>
      </c>
      <c r="E28" s="719">
        <v>71</v>
      </c>
      <c r="F28" s="719">
        <v>182</v>
      </c>
      <c r="G28" s="138">
        <f t="shared" si="4"/>
        <v>0</v>
      </c>
      <c r="H28" s="138">
        <f t="shared" si="5"/>
        <v>0</v>
      </c>
    </row>
    <row r="29" spans="1:8" x14ac:dyDescent="0.25">
      <c r="A29" s="375">
        <v>1874</v>
      </c>
      <c r="B29" s="719">
        <v>119</v>
      </c>
      <c r="C29" s="719">
        <v>26</v>
      </c>
      <c r="D29" s="719">
        <v>145</v>
      </c>
      <c r="E29" s="719">
        <v>64</v>
      </c>
      <c r="F29" s="719">
        <v>209</v>
      </c>
      <c r="G29" s="138">
        <f t="shared" si="4"/>
        <v>0</v>
      </c>
      <c r="H29" s="138">
        <f t="shared" si="5"/>
        <v>0</v>
      </c>
    </row>
    <row r="30" spans="1:8" x14ac:dyDescent="0.25">
      <c r="A30" s="375">
        <v>1875</v>
      </c>
      <c r="B30" s="719">
        <v>126</v>
      </c>
      <c r="C30" s="724">
        <v>4</v>
      </c>
      <c r="D30" s="725">
        <v>130</v>
      </c>
      <c r="E30" s="719">
        <v>50</v>
      </c>
      <c r="F30" s="719">
        <v>180</v>
      </c>
      <c r="G30" s="138">
        <f t="shared" si="4"/>
        <v>0</v>
      </c>
      <c r="H30" s="138">
        <f t="shared" si="5"/>
        <v>0</v>
      </c>
    </row>
    <row r="31" spans="1:8" x14ac:dyDescent="0.25">
      <c r="A31" s="375">
        <v>1876</v>
      </c>
      <c r="B31" s="719">
        <v>132</v>
      </c>
      <c r="C31" s="719">
        <v>-7</v>
      </c>
      <c r="D31" s="719">
        <v>125</v>
      </c>
      <c r="E31" s="719">
        <v>24</v>
      </c>
      <c r="F31" s="719">
        <v>149</v>
      </c>
      <c r="G31" s="138">
        <f t="shared" si="4"/>
        <v>0</v>
      </c>
      <c r="H31" s="138">
        <f t="shared" si="5"/>
        <v>0</v>
      </c>
    </row>
    <row r="32" spans="1:8" x14ac:dyDescent="0.25">
      <c r="A32" s="375">
        <v>1877</v>
      </c>
      <c r="B32" s="719">
        <v>132</v>
      </c>
      <c r="C32" s="719">
        <v>-28</v>
      </c>
      <c r="D32" s="719">
        <v>104</v>
      </c>
      <c r="E32" s="726">
        <v>8</v>
      </c>
      <c r="F32" s="719">
        <v>112</v>
      </c>
      <c r="G32" s="138">
        <f t="shared" si="4"/>
        <v>0</v>
      </c>
      <c r="H32" s="138">
        <f t="shared" si="5"/>
        <v>0</v>
      </c>
    </row>
    <row r="33" spans="1:8" x14ac:dyDescent="0.25">
      <c r="A33" s="375">
        <v>1878</v>
      </c>
      <c r="B33" s="719">
        <v>124</v>
      </c>
      <c r="C33" s="719">
        <v>33</v>
      </c>
      <c r="D33" s="719">
        <v>157</v>
      </c>
      <c r="E33" s="720">
        <v>14</v>
      </c>
      <c r="F33" s="719">
        <v>171</v>
      </c>
      <c r="G33" s="138">
        <f t="shared" si="4"/>
        <v>0</v>
      </c>
      <c r="H33" s="138">
        <f t="shared" si="5"/>
        <v>0</v>
      </c>
    </row>
    <row r="34" spans="1:8" x14ac:dyDescent="0.25">
      <c r="A34" s="375">
        <v>1879</v>
      </c>
      <c r="B34" s="719">
        <v>114</v>
      </c>
      <c r="C34" s="719">
        <v>-41</v>
      </c>
      <c r="D34" s="719">
        <v>73</v>
      </c>
      <c r="E34" s="719">
        <v>43</v>
      </c>
      <c r="F34" s="719">
        <v>116</v>
      </c>
      <c r="G34" s="138">
        <f t="shared" si="4"/>
        <v>0</v>
      </c>
      <c r="H34" s="138">
        <f t="shared" si="5"/>
        <v>0</v>
      </c>
    </row>
    <row r="35" spans="1:8" x14ac:dyDescent="0.25">
      <c r="A35" s="375">
        <v>1880</v>
      </c>
      <c r="B35" s="719">
        <v>110</v>
      </c>
      <c r="C35" s="719">
        <v>61</v>
      </c>
      <c r="D35" s="719">
        <v>171</v>
      </c>
      <c r="E35" s="719">
        <v>29</v>
      </c>
      <c r="F35" s="719">
        <v>200</v>
      </c>
      <c r="G35" s="138">
        <f t="shared" si="4"/>
        <v>0</v>
      </c>
      <c r="H35" s="138">
        <f t="shared" si="5"/>
        <v>0</v>
      </c>
    </row>
    <row r="36" spans="1:8" x14ac:dyDescent="0.25">
      <c r="A36" s="357">
        <v>1881</v>
      </c>
      <c r="B36" s="394">
        <v>116</v>
      </c>
      <c r="C36" s="394">
        <v>-2</v>
      </c>
      <c r="D36" s="394">
        <v>114</v>
      </c>
      <c r="E36" s="394">
        <v>64</v>
      </c>
      <c r="F36" s="394">
        <v>178</v>
      </c>
      <c r="G36" s="138">
        <f t="shared" si="4"/>
        <v>0</v>
      </c>
      <c r="H36" s="138">
        <f t="shared" si="5"/>
        <v>0</v>
      </c>
    </row>
    <row r="37" spans="1:8" x14ac:dyDescent="0.25">
      <c r="A37" s="375">
        <v>1882</v>
      </c>
      <c r="B37" s="719">
        <v>115</v>
      </c>
      <c r="C37" s="719">
        <v>-5</v>
      </c>
      <c r="D37" s="719">
        <v>110</v>
      </c>
      <c r="E37" s="719">
        <v>61</v>
      </c>
      <c r="F37" s="719">
        <v>171</v>
      </c>
      <c r="G37" s="138">
        <f t="shared" si="4"/>
        <v>0</v>
      </c>
      <c r="H37" s="138">
        <f t="shared" si="5"/>
        <v>0</v>
      </c>
    </row>
    <row r="38" spans="1:8" x14ac:dyDescent="0.25">
      <c r="A38" s="375">
        <v>1883</v>
      </c>
      <c r="B38" s="719">
        <v>119</v>
      </c>
      <c r="C38" s="719">
        <v>31</v>
      </c>
      <c r="D38" s="719">
        <v>150</v>
      </c>
      <c r="E38" s="719">
        <v>48</v>
      </c>
      <c r="F38" s="719">
        <v>198</v>
      </c>
      <c r="G38" s="138">
        <f t="shared" si="4"/>
        <v>0</v>
      </c>
      <c r="H38" s="138">
        <f t="shared" si="5"/>
        <v>0</v>
      </c>
    </row>
    <row r="39" spans="1:8" x14ac:dyDescent="0.25">
      <c r="A39" s="375">
        <v>1884</v>
      </c>
      <c r="B39" s="719">
        <v>117</v>
      </c>
      <c r="C39" s="719">
        <v>24</v>
      </c>
      <c r="D39" s="719">
        <v>141</v>
      </c>
      <c r="E39" s="719">
        <v>75</v>
      </c>
      <c r="F39" s="719">
        <v>216</v>
      </c>
      <c r="G39" s="138">
        <f t="shared" si="4"/>
        <v>0</v>
      </c>
      <c r="H39" s="138">
        <f t="shared" si="5"/>
        <v>0</v>
      </c>
    </row>
    <row r="40" spans="1:8" x14ac:dyDescent="0.25">
      <c r="A40" s="375">
        <v>1885</v>
      </c>
      <c r="B40" s="719">
        <v>109</v>
      </c>
      <c r="C40" s="719">
        <v>6</v>
      </c>
      <c r="D40" s="719">
        <v>115</v>
      </c>
      <c r="E40" s="719">
        <v>67</v>
      </c>
      <c r="F40" s="727">
        <v>182</v>
      </c>
      <c r="G40" s="138">
        <f t="shared" si="4"/>
        <v>0</v>
      </c>
      <c r="H40" s="138">
        <f t="shared" si="5"/>
        <v>0</v>
      </c>
    </row>
    <row r="41" spans="1:8" x14ac:dyDescent="0.25">
      <c r="A41" s="375">
        <v>1886</v>
      </c>
      <c r="B41" s="719">
        <v>100</v>
      </c>
      <c r="C41" s="719">
        <v>20</v>
      </c>
      <c r="D41" s="719">
        <v>120</v>
      </c>
      <c r="E41" s="719">
        <v>85</v>
      </c>
      <c r="F41" s="719">
        <v>205</v>
      </c>
      <c r="G41" s="138">
        <f t="shared" si="4"/>
        <v>0</v>
      </c>
      <c r="H41" s="138">
        <f t="shared" si="5"/>
        <v>0</v>
      </c>
    </row>
    <row r="42" spans="1:8" x14ac:dyDescent="0.25">
      <c r="A42" s="375">
        <v>1887</v>
      </c>
      <c r="B42" s="719">
        <v>103</v>
      </c>
      <c r="C42" s="719">
        <v>19</v>
      </c>
      <c r="D42" s="719">
        <v>122</v>
      </c>
      <c r="E42" s="719">
        <v>92</v>
      </c>
      <c r="F42" s="719">
        <v>214</v>
      </c>
      <c r="G42" s="138">
        <f t="shared" si="4"/>
        <v>0</v>
      </c>
      <c r="H42" s="138">
        <f t="shared" si="5"/>
        <v>0</v>
      </c>
    </row>
    <row r="43" spans="1:8" x14ac:dyDescent="0.25">
      <c r="A43" s="375">
        <v>1888</v>
      </c>
      <c r="B43" s="719">
        <v>107</v>
      </c>
      <c r="C43" s="719">
        <v>-3</v>
      </c>
      <c r="D43" s="719">
        <v>104</v>
      </c>
      <c r="E43" s="720">
        <v>103</v>
      </c>
      <c r="F43" s="719">
        <v>207</v>
      </c>
      <c r="G43" s="138">
        <f t="shared" si="4"/>
        <v>0</v>
      </c>
      <c r="H43" s="138">
        <f t="shared" si="5"/>
        <v>0</v>
      </c>
    </row>
    <row r="44" spans="1:8" x14ac:dyDescent="0.25">
      <c r="A44" s="357">
        <v>1889</v>
      </c>
      <c r="B44" s="394">
        <v>114</v>
      </c>
      <c r="C44" s="394">
        <v>21</v>
      </c>
      <c r="D44" s="394">
        <v>135</v>
      </c>
      <c r="E44" s="394">
        <v>90</v>
      </c>
      <c r="F44" s="394">
        <v>225</v>
      </c>
      <c r="G44" s="138">
        <f t="shared" si="4"/>
        <v>0</v>
      </c>
      <c r="H44" s="138">
        <f t="shared" si="5"/>
        <v>0</v>
      </c>
    </row>
    <row r="45" spans="1:8" x14ac:dyDescent="0.25">
      <c r="A45" s="429">
        <v>1890</v>
      </c>
      <c r="B45" s="721">
        <v>116</v>
      </c>
      <c r="C45" s="721">
        <v>15</v>
      </c>
      <c r="D45" s="721">
        <v>131</v>
      </c>
      <c r="E45" s="721">
        <v>109</v>
      </c>
      <c r="F45" s="721">
        <v>240</v>
      </c>
      <c r="G45" s="138">
        <f t="shared" si="4"/>
        <v>0</v>
      </c>
      <c r="H45" s="138">
        <f t="shared" si="5"/>
        <v>0</v>
      </c>
    </row>
    <row r="46" spans="1:8" x14ac:dyDescent="0.25">
      <c r="A46" s="347">
        <v>1891</v>
      </c>
      <c r="B46" s="391">
        <v>122</v>
      </c>
      <c r="C46" s="391">
        <v>8</v>
      </c>
      <c r="D46" s="391">
        <v>130</v>
      </c>
      <c r="E46" s="391">
        <v>76</v>
      </c>
      <c r="F46" s="569">
        <v>206</v>
      </c>
      <c r="G46" s="138">
        <f t="shared" si="4"/>
        <v>0</v>
      </c>
      <c r="H46" s="138">
        <f t="shared" si="5"/>
        <v>0</v>
      </c>
    </row>
    <row r="47" spans="1:8" x14ac:dyDescent="0.25">
      <c r="A47" s="375">
        <v>1892</v>
      </c>
      <c r="B47" s="726">
        <v>125</v>
      </c>
      <c r="C47" s="719">
        <v>11</v>
      </c>
      <c r="D47" s="719">
        <v>136</v>
      </c>
      <c r="E47" s="719">
        <v>68</v>
      </c>
      <c r="F47" s="719">
        <v>204</v>
      </c>
      <c r="G47" s="138">
        <f t="shared" si="4"/>
        <v>0</v>
      </c>
      <c r="H47" s="138">
        <f t="shared" si="5"/>
        <v>0</v>
      </c>
    </row>
    <row r="48" spans="1:8" x14ac:dyDescent="0.25">
      <c r="A48" s="375">
        <v>1893</v>
      </c>
      <c r="B48" s="726">
        <v>127</v>
      </c>
      <c r="C48" s="719">
        <v>-13</v>
      </c>
      <c r="D48" s="719">
        <v>114</v>
      </c>
      <c r="E48" s="719">
        <v>57</v>
      </c>
      <c r="F48" s="719">
        <v>171</v>
      </c>
      <c r="G48" s="138">
        <f t="shared" si="4"/>
        <v>0</v>
      </c>
      <c r="H48" s="138">
        <f t="shared" si="5"/>
        <v>0</v>
      </c>
    </row>
    <row r="49" spans="1:8" x14ac:dyDescent="0.25">
      <c r="A49" s="357">
        <v>1894</v>
      </c>
      <c r="B49" s="392">
        <v>132</v>
      </c>
      <c r="C49" s="394">
        <v>50</v>
      </c>
      <c r="D49" s="394">
        <v>182</v>
      </c>
      <c r="E49" s="394">
        <v>48</v>
      </c>
      <c r="F49" s="394">
        <v>230</v>
      </c>
      <c r="G49" s="138">
        <f t="shared" si="4"/>
        <v>0</v>
      </c>
      <c r="H49" s="138">
        <f t="shared" si="5"/>
        <v>0</v>
      </c>
    </row>
    <row r="50" spans="1:8" x14ac:dyDescent="0.25">
      <c r="A50" s="357">
        <v>1895</v>
      </c>
      <c r="B50" s="392">
        <v>138</v>
      </c>
      <c r="C50" s="394">
        <v>20</v>
      </c>
      <c r="D50" s="394">
        <v>158</v>
      </c>
      <c r="E50" s="394">
        <v>59</v>
      </c>
      <c r="F50" s="394">
        <v>217</v>
      </c>
      <c r="G50" s="138">
        <f t="shared" si="4"/>
        <v>0</v>
      </c>
      <c r="H50" s="138">
        <f t="shared" si="5"/>
        <v>0</v>
      </c>
    </row>
    <row r="51" spans="1:8" x14ac:dyDescent="0.25">
      <c r="A51" s="375">
        <v>1896</v>
      </c>
      <c r="B51" s="726">
        <v>150</v>
      </c>
      <c r="C51" s="719">
        <v>47</v>
      </c>
      <c r="D51" s="719">
        <v>197</v>
      </c>
      <c r="E51" s="719">
        <v>57</v>
      </c>
      <c r="F51" s="719">
        <v>254</v>
      </c>
      <c r="G51" s="138">
        <f t="shared" si="4"/>
        <v>0</v>
      </c>
      <c r="H51" s="138">
        <f t="shared" si="5"/>
        <v>0</v>
      </c>
    </row>
    <row r="52" spans="1:8" x14ac:dyDescent="0.25">
      <c r="A52" s="357">
        <v>1897</v>
      </c>
      <c r="B52" s="392">
        <v>167</v>
      </c>
      <c r="C52" s="728">
        <v>-11</v>
      </c>
      <c r="D52" s="394">
        <v>156</v>
      </c>
      <c r="E52" s="394">
        <v>44</v>
      </c>
      <c r="F52" s="394">
        <v>200</v>
      </c>
      <c r="G52" s="138">
        <f t="shared" si="4"/>
        <v>0</v>
      </c>
      <c r="H52" s="138">
        <f t="shared" si="5"/>
        <v>0</v>
      </c>
    </row>
    <row r="53" spans="1:8" x14ac:dyDescent="0.25">
      <c r="A53" s="357">
        <v>1898</v>
      </c>
      <c r="B53" s="392">
        <v>193</v>
      </c>
      <c r="C53" s="394">
        <v>26</v>
      </c>
      <c r="D53" s="394">
        <v>219</v>
      </c>
      <c r="E53" s="394">
        <v>25</v>
      </c>
      <c r="F53" s="394">
        <v>244</v>
      </c>
      <c r="G53" s="138">
        <f t="shared" si="4"/>
        <v>0</v>
      </c>
      <c r="H53" s="138">
        <f t="shared" si="5"/>
        <v>0</v>
      </c>
    </row>
    <row r="54" spans="1:8" x14ac:dyDescent="0.25">
      <c r="A54" s="357">
        <v>1899</v>
      </c>
      <c r="B54" s="392">
        <v>204</v>
      </c>
      <c r="C54" s="394">
        <v>41</v>
      </c>
      <c r="D54" s="394">
        <v>245</v>
      </c>
      <c r="E54" s="394">
        <v>52</v>
      </c>
      <c r="F54" s="394">
        <v>297</v>
      </c>
      <c r="G54" s="138">
        <f t="shared" si="4"/>
        <v>0</v>
      </c>
      <c r="H54" s="138">
        <f t="shared" si="5"/>
        <v>0</v>
      </c>
    </row>
    <row r="55" spans="1:8" x14ac:dyDescent="0.25">
      <c r="A55" s="375">
        <v>1900</v>
      </c>
      <c r="B55" s="726">
        <v>205</v>
      </c>
      <c r="C55" s="719">
        <v>-24</v>
      </c>
      <c r="D55" s="719">
        <v>181</v>
      </c>
      <c r="E55" s="719">
        <v>26</v>
      </c>
      <c r="F55" s="719">
        <v>207</v>
      </c>
      <c r="G55" s="138">
        <f t="shared" si="4"/>
        <v>0</v>
      </c>
      <c r="H55" s="138">
        <f t="shared" si="5"/>
        <v>0</v>
      </c>
    </row>
    <row r="56" spans="1:8" x14ac:dyDescent="0.25">
      <c r="A56" s="357">
        <v>1901</v>
      </c>
      <c r="B56" s="392">
        <v>216</v>
      </c>
      <c r="C56" s="729">
        <v>49</v>
      </c>
      <c r="D56" s="394">
        <v>265</v>
      </c>
      <c r="E56" s="394">
        <v>19</v>
      </c>
      <c r="F56" s="394">
        <v>284</v>
      </c>
      <c r="G56" s="138">
        <f t="shared" si="4"/>
        <v>0</v>
      </c>
      <c r="H56" s="138">
        <f t="shared" si="5"/>
        <v>0</v>
      </c>
    </row>
    <row r="57" spans="1:8" x14ac:dyDescent="0.25">
      <c r="A57" s="357">
        <v>1902</v>
      </c>
      <c r="B57" s="392">
        <v>227</v>
      </c>
      <c r="C57" s="394">
        <v>4</v>
      </c>
      <c r="D57" s="394">
        <v>231</v>
      </c>
      <c r="E57" s="394">
        <v>17</v>
      </c>
      <c r="F57" s="394">
        <v>248</v>
      </c>
      <c r="G57" s="138">
        <f t="shared" si="4"/>
        <v>0</v>
      </c>
      <c r="H57" s="138">
        <f t="shared" si="5"/>
        <v>0</v>
      </c>
    </row>
    <row r="58" spans="1:8" x14ac:dyDescent="0.25">
      <c r="A58" s="357">
        <v>1903</v>
      </c>
      <c r="B58" s="392">
        <v>225</v>
      </c>
      <c r="C58" s="728">
        <v>-17</v>
      </c>
      <c r="D58" s="394">
        <v>208</v>
      </c>
      <c r="E58" s="394">
        <v>42</v>
      </c>
      <c r="F58" s="394">
        <v>250</v>
      </c>
      <c r="G58" s="138">
        <f t="shared" si="4"/>
        <v>0</v>
      </c>
      <c r="H58" s="138">
        <f t="shared" si="5"/>
        <v>0</v>
      </c>
    </row>
    <row r="59" spans="1:8" x14ac:dyDescent="0.25">
      <c r="A59" s="357">
        <v>1904</v>
      </c>
      <c r="B59" s="392">
        <v>223</v>
      </c>
      <c r="C59" s="730">
        <v>2</v>
      </c>
      <c r="D59" s="394">
        <v>225</v>
      </c>
      <c r="E59" s="394">
        <v>54</v>
      </c>
      <c r="F59" s="394">
        <v>279</v>
      </c>
      <c r="G59" s="138">
        <f t="shared" si="4"/>
        <v>0</v>
      </c>
      <c r="H59" s="138">
        <f t="shared" si="5"/>
        <v>0</v>
      </c>
    </row>
    <row r="60" spans="1:8" x14ac:dyDescent="0.25">
      <c r="A60" s="357">
        <v>1905</v>
      </c>
      <c r="B60" s="392">
        <v>220</v>
      </c>
      <c r="C60" s="394">
        <v>27</v>
      </c>
      <c r="D60" s="394">
        <v>247</v>
      </c>
      <c r="E60" s="394">
        <v>89</v>
      </c>
      <c r="F60" s="394">
        <v>336</v>
      </c>
      <c r="G60" s="138">
        <f t="shared" si="4"/>
        <v>0</v>
      </c>
      <c r="H60" s="138">
        <f t="shared" si="5"/>
        <v>0</v>
      </c>
    </row>
    <row r="61" spans="1:8" x14ac:dyDescent="0.25">
      <c r="A61" s="357">
        <v>1906</v>
      </c>
      <c r="B61" s="392">
        <v>207</v>
      </c>
      <c r="C61" s="394">
        <v>5</v>
      </c>
      <c r="D61" s="394">
        <v>212</v>
      </c>
      <c r="E61" s="394">
        <v>120</v>
      </c>
      <c r="F61" s="394">
        <v>332</v>
      </c>
      <c r="G61" s="138">
        <f t="shared" si="4"/>
        <v>0</v>
      </c>
      <c r="H61" s="138">
        <f t="shared" si="5"/>
        <v>0</v>
      </c>
    </row>
    <row r="62" spans="1:8" x14ac:dyDescent="0.25">
      <c r="A62" s="357">
        <v>1907</v>
      </c>
      <c r="B62" s="392">
        <v>185</v>
      </c>
      <c r="C62" s="728">
        <v>-15</v>
      </c>
      <c r="D62" s="394">
        <v>170</v>
      </c>
      <c r="E62" s="394">
        <v>162</v>
      </c>
      <c r="F62" s="394">
        <v>332</v>
      </c>
      <c r="G62" s="138">
        <f t="shared" si="4"/>
        <v>0</v>
      </c>
      <c r="H62" s="138">
        <f t="shared" si="5"/>
        <v>0</v>
      </c>
    </row>
    <row r="63" spans="1:8" x14ac:dyDescent="0.25">
      <c r="A63" s="357">
        <v>1908</v>
      </c>
      <c r="B63" s="392">
        <v>156</v>
      </c>
      <c r="C63" s="394">
        <v>-7</v>
      </c>
      <c r="D63" s="394">
        <v>149</v>
      </c>
      <c r="E63" s="394">
        <v>160</v>
      </c>
      <c r="F63" s="394">
        <v>309</v>
      </c>
      <c r="G63" s="138">
        <f t="shared" si="4"/>
        <v>0</v>
      </c>
      <c r="H63" s="138">
        <f t="shared" si="5"/>
        <v>0</v>
      </c>
    </row>
    <row r="64" spans="1:8" x14ac:dyDescent="0.25">
      <c r="A64" s="357">
        <v>1909</v>
      </c>
      <c r="B64" s="392">
        <v>167</v>
      </c>
      <c r="C64" s="394">
        <v>22</v>
      </c>
      <c r="D64" s="394">
        <v>189</v>
      </c>
      <c r="E64" s="394">
        <v>139</v>
      </c>
      <c r="F64" s="394">
        <v>328</v>
      </c>
      <c r="G64" s="138">
        <f t="shared" si="4"/>
        <v>0</v>
      </c>
      <c r="H64" s="138">
        <f t="shared" si="5"/>
        <v>0</v>
      </c>
    </row>
    <row r="65" spans="1:8" x14ac:dyDescent="0.25">
      <c r="A65" s="375">
        <v>1910</v>
      </c>
      <c r="B65" s="726">
        <v>169</v>
      </c>
      <c r="C65" s="719">
        <v>-2</v>
      </c>
      <c r="D65" s="719">
        <v>167</v>
      </c>
      <c r="E65" s="719">
        <v>171</v>
      </c>
      <c r="F65" s="719">
        <v>338</v>
      </c>
      <c r="G65" s="138">
        <f t="shared" si="4"/>
        <v>0</v>
      </c>
      <c r="H65" s="138">
        <f t="shared" si="5"/>
        <v>0</v>
      </c>
    </row>
    <row r="66" spans="1:8" x14ac:dyDescent="0.25">
      <c r="A66" s="357">
        <v>1911</v>
      </c>
      <c r="B66" s="392">
        <v>172</v>
      </c>
      <c r="C66" s="394">
        <v>10</v>
      </c>
      <c r="D66" s="394">
        <v>182</v>
      </c>
      <c r="E66" s="394">
        <v>205</v>
      </c>
      <c r="F66" s="394">
        <v>387</v>
      </c>
      <c r="G66" s="138">
        <f t="shared" si="4"/>
        <v>0</v>
      </c>
      <c r="H66" s="138">
        <f t="shared" si="5"/>
        <v>0</v>
      </c>
    </row>
    <row r="67" spans="1:8" x14ac:dyDescent="0.25">
      <c r="A67" s="357">
        <v>1912</v>
      </c>
      <c r="B67" s="392">
        <v>172</v>
      </c>
      <c r="C67" s="394">
        <v>-11</v>
      </c>
      <c r="D67" s="394">
        <v>161</v>
      </c>
      <c r="E67" s="394">
        <v>195</v>
      </c>
      <c r="F67" s="394">
        <v>356</v>
      </c>
      <c r="G67" s="138">
        <f t="shared" si="4"/>
        <v>0</v>
      </c>
      <c r="H67" s="138">
        <f t="shared" si="5"/>
        <v>0</v>
      </c>
    </row>
    <row r="68" spans="1:8" x14ac:dyDescent="0.25">
      <c r="A68" s="357">
        <v>1913</v>
      </c>
      <c r="B68" s="392">
        <v>189</v>
      </c>
      <c r="C68" s="731">
        <v>27</v>
      </c>
      <c r="D68" s="394">
        <v>216</v>
      </c>
      <c r="E68" s="394">
        <v>221</v>
      </c>
      <c r="F68" s="394">
        <v>437</v>
      </c>
      <c r="G68" s="138">
        <f t="shared" si="4"/>
        <v>0</v>
      </c>
      <c r="H68" s="138">
        <f t="shared" si="5"/>
        <v>0</v>
      </c>
    </row>
    <row r="69" spans="1:8" x14ac:dyDescent="0.25">
      <c r="A69" s="357">
        <v>1914</v>
      </c>
      <c r="B69" s="392">
        <v>189</v>
      </c>
      <c r="C69" s="730">
        <v>3</v>
      </c>
      <c r="D69" s="394">
        <v>192</v>
      </c>
      <c r="E69" s="394">
        <v>97</v>
      </c>
      <c r="F69" s="394">
        <v>289</v>
      </c>
      <c r="G69" s="138">
        <f t="shared" si="4"/>
        <v>0</v>
      </c>
      <c r="H69" s="138">
        <f t="shared" si="5"/>
        <v>0</v>
      </c>
    </row>
    <row r="70" spans="1:8" x14ac:dyDescent="0.25">
      <c r="A70" s="357">
        <v>1915</v>
      </c>
      <c r="B70" s="392">
        <v>149</v>
      </c>
      <c r="C70" s="730">
        <v>9</v>
      </c>
      <c r="D70" s="394">
        <v>158</v>
      </c>
      <c r="E70" s="392">
        <v>-44</v>
      </c>
      <c r="F70" s="394">
        <v>114</v>
      </c>
      <c r="G70" s="138">
        <f t="shared" si="4"/>
        <v>0</v>
      </c>
      <c r="H70" s="138">
        <f t="shared" si="5"/>
        <v>0</v>
      </c>
    </row>
    <row r="71" spans="1:8" x14ac:dyDescent="0.25">
      <c r="A71" s="357">
        <v>1916</v>
      </c>
      <c r="B71" s="392">
        <v>117</v>
      </c>
      <c r="C71" s="394">
        <v>-85</v>
      </c>
      <c r="D71" s="392">
        <v>32</v>
      </c>
      <c r="E71" s="394">
        <v>74</v>
      </c>
      <c r="F71" s="394">
        <v>106</v>
      </c>
      <c r="G71" s="138">
        <f t="shared" si="4"/>
        <v>0</v>
      </c>
      <c r="H71" s="138">
        <f t="shared" si="5"/>
        <v>0</v>
      </c>
    </row>
    <row r="72" spans="1:8" x14ac:dyDescent="0.25">
      <c r="A72" s="357">
        <v>1917</v>
      </c>
      <c r="B72" s="392">
        <v>125</v>
      </c>
      <c r="C72" s="394">
        <v>-24</v>
      </c>
      <c r="D72" s="394">
        <v>101</v>
      </c>
      <c r="E72" s="394">
        <v>15</v>
      </c>
      <c r="F72" s="394">
        <v>116</v>
      </c>
      <c r="G72" s="138">
        <f t="shared" si="4"/>
        <v>0</v>
      </c>
      <c r="H72" s="138">
        <f t="shared" si="5"/>
        <v>0</v>
      </c>
    </row>
    <row r="73" spans="1:8" x14ac:dyDescent="0.25">
      <c r="A73" s="357">
        <v>1918</v>
      </c>
      <c r="B73" s="392">
        <v>152</v>
      </c>
      <c r="C73" s="394">
        <v>41</v>
      </c>
      <c r="D73" s="394">
        <v>193</v>
      </c>
      <c r="E73" s="728">
        <v>-122</v>
      </c>
      <c r="F73" s="392">
        <v>71</v>
      </c>
      <c r="G73" s="138">
        <f t="shared" si="4"/>
        <v>0</v>
      </c>
      <c r="H73" s="138">
        <f t="shared" si="5"/>
        <v>0</v>
      </c>
    </row>
    <row r="74" spans="1:8" x14ac:dyDescent="0.25">
      <c r="A74" s="357">
        <v>1919</v>
      </c>
      <c r="B74" s="392">
        <v>199</v>
      </c>
      <c r="C74" s="394">
        <v>-33</v>
      </c>
      <c r="D74" s="394">
        <v>166</v>
      </c>
      <c r="E74" s="732">
        <v>-4</v>
      </c>
      <c r="F74" s="394">
        <v>162</v>
      </c>
      <c r="G74" s="138">
        <f t="shared" si="4"/>
        <v>0</v>
      </c>
      <c r="H74" s="138">
        <f t="shared" si="5"/>
        <v>0</v>
      </c>
    </row>
    <row r="75" spans="1:8" ht="16.5" thickBot="1" x14ac:dyDescent="0.3">
      <c r="A75" s="462">
        <v>1920</v>
      </c>
      <c r="B75" s="733">
        <v>231</v>
      </c>
      <c r="C75" s="734">
        <v>-66</v>
      </c>
      <c r="D75" s="733">
        <v>165</v>
      </c>
      <c r="E75" s="733">
        <v>128</v>
      </c>
      <c r="F75" s="733">
        <v>293</v>
      </c>
      <c r="G75" s="138">
        <f t="shared" si="4"/>
        <v>0</v>
      </c>
      <c r="H75" s="138">
        <f t="shared" si="5"/>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L40"/>
  <sheetViews>
    <sheetView zoomScale="80" zoomScaleNormal="80" workbookViewId="0"/>
  </sheetViews>
  <sheetFormatPr defaultRowHeight="15.75" x14ac:dyDescent="0.25"/>
  <cols>
    <col min="1" max="1" width="16" style="137" customWidth="1"/>
    <col min="2" max="2" width="13.7109375" style="137" bestFit="1" customWidth="1"/>
    <col min="3" max="3" width="14.85546875" style="137" bestFit="1" customWidth="1"/>
    <col min="4" max="5" width="16.5703125" style="137" bestFit="1" customWidth="1"/>
    <col min="6" max="6" width="12.5703125" style="137" bestFit="1" customWidth="1"/>
    <col min="7" max="7" width="11" style="137" bestFit="1" customWidth="1"/>
    <col min="8" max="8" width="14.28515625" style="137" bestFit="1" customWidth="1"/>
    <col min="9" max="9" width="21.7109375" style="137" customWidth="1"/>
    <col min="10" max="10" width="20.7109375" style="137" customWidth="1"/>
    <col min="11" max="11" width="19.42578125" style="137"/>
    <col min="12" max="16384" width="9.140625" style="137"/>
  </cols>
  <sheetData>
    <row r="1" spans="1:12" ht="18.75" x14ac:dyDescent="0.25">
      <c r="A1" s="69" t="s">
        <v>169</v>
      </c>
      <c r="B1" s="464" t="s">
        <v>175</v>
      </c>
      <c r="F1" s="480"/>
      <c r="G1" s="480"/>
      <c r="H1" s="480"/>
      <c r="I1" s="480"/>
      <c r="J1" s="480"/>
      <c r="K1" s="480"/>
      <c r="L1" s="716"/>
    </row>
    <row r="3" spans="1:12" ht="16.5" thickBot="1" x14ac:dyDescent="0.3">
      <c r="A3" s="507"/>
    </row>
    <row r="4" spans="1:12" x14ac:dyDescent="0.25">
      <c r="B4" s="735" t="s">
        <v>27</v>
      </c>
      <c r="C4" s="736" t="s">
        <v>107</v>
      </c>
      <c r="D4" s="737" t="s">
        <v>27</v>
      </c>
      <c r="E4" s="737" t="s">
        <v>100</v>
      </c>
      <c r="F4" s="737" t="s">
        <v>9</v>
      </c>
      <c r="G4" s="738" t="s">
        <v>108</v>
      </c>
      <c r="H4" s="739" t="s">
        <v>27</v>
      </c>
    </row>
    <row r="5" spans="1:12" x14ac:dyDescent="0.25">
      <c r="B5" s="740" t="s">
        <v>109</v>
      </c>
      <c r="C5" s="741" t="s">
        <v>11</v>
      </c>
      <c r="D5" s="742" t="s">
        <v>110</v>
      </c>
      <c r="E5" s="743"/>
      <c r="F5" s="742" t="s">
        <v>111</v>
      </c>
      <c r="G5" s="744" t="s">
        <v>112</v>
      </c>
      <c r="H5" s="745" t="s">
        <v>113</v>
      </c>
    </row>
    <row r="6" spans="1:12" x14ac:dyDescent="0.25">
      <c r="B6" s="746" t="s">
        <v>118</v>
      </c>
      <c r="C6" s="747" t="s">
        <v>114</v>
      </c>
      <c r="D6" s="748" t="s">
        <v>115</v>
      </c>
      <c r="E6" s="743"/>
      <c r="F6" s="748" t="s">
        <v>110</v>
      </c>
      <c r="G6" s="749"/>
      <c r="H6" s="750" t="s">
        <v>116</v>
      </c>
    </row>
    <row r="7" spans="1:12" x14ac:dyDescent="0.25">
      <c r="B7" s="216"/>
      <c r="C7" s="741" t="s">
        <v>117</v>
      </c>
      <c r="D7" s="742" t="s">
        <v>112</v>
      </c>
      <c r="E7" s="743"/>
      <c r="F7" s="742" t="s">
        <v>112</v>
      </c>
      <c r="G7" s="749"/>
      <c r="H7" s="749"/>
    </row>
    <row r="8" spans="1:12" x14ac:dyDescent="0.25">
      <c r="B8" s="216"/>
      <c r="C8" s="751"/>
      <c r="D8" s="743"/>
      <c r="E8" s="743"/>
      <c r="F8" s="743"/>
      <c r="G8" s="749"/>
      <c r="H8" s="749"/>
    </row>
    <row r="9" spans="1:12" ht="16.5" thickBot="1" x14ac:dyDescent="0.3">
      <c r="A9" s="507"/>
      <c r="B9" s="752">
        <v>-1</v>
      </c>
      <c r="C9" s="752">
        <v>-2</v>
      </c>
      <c r="D9" s="753">
        <v>-3</v>
      </c>
      <c r="E9" s="753">
        <v>-4</v>
      </c>
      <c r="F9" s="753">
        <v>-5</v>
      </c>
      <c r="G9" s="754">
        <v>-6</v>
      </c>
      <c r="H9" s="754">
        <v>-7</v>
      </c>
    </row>
    <row r="11" spans="1:12" x14ac:dyDescent="0.25">
      <c r="A11" s="402" t="s">
        <v>119</v>
      </c>
    </row>
    <row r="13" spans="1:12" x14ac:dyDescent="0.25">
      <c r="A13" s="400" t="s">
        <v>25</v>
      </c>
    </row>
    <row r="14" spans="1:12" x14ac:dyDescent="0.25">
      <c r="A14" s="755">
        <v>1760</v>
      </c>
      <c r="B14" s="377">
        <v>450</v>
      </c>
      <c r="C14" s="549">
        <v>190</v>
      </c>
      <c r="D14" s="550">
        <v>640</v>
      </c>
      <c r="E14" s="377">
        <v>1600</v>
      </c>
      <c r="F14" s="377">
        <v>2240</v>
      </c>
      <c r="G14" s="551">
        <v>0</v>
      </c>
      <c r="H14" s="551">
        <v>2240</v>
      </c>
      <c r="I14" s="169">
        <f>F14-E14-D14</f>
        <v>0</v>
      </c>
      <c r="J14" s="169">
        <f>D14-C14-B14</f>
        <v>0</v>
      </c>
      <c r="K14" s="169">
        <f>H14-G14-F14</f>
        <v>0</v>
      </c>
    </row>
    <row r="15" spans="1:12" x14ac:dyDescent="0.25">
      <c r="A15" s="756">
        <v>1770</v>
      </c>
      <c r="B15" s="366">
        <v>470</v>
      </c>
      <c r="C15" s="552">
        <v>200</v>
      </c>
      <c r="D15" s="553">
        <v>670</v>
      </c>
      <c r="E15" s="366">
        <v>1610</v>
      </c>
      <c r="F15" s="366">
        <v>2280</v>
      </c>
      <c r="G15" s="554">
        <v>10</v>
      </c>
      <c r="H15" s="554">
        <v>2290</v>
      </c>
      <c r="I15" s="169">
        <f t="shared" ref="I15:I40" si="0">F15-E15-D15</f>
        <v>0</v>
      </c>
      <c r="J15" s="169">
        <f t="shared" ref="J15:J40" si="1">D15-C15-B15</f>
        <v>0</v>
      </c>
      <c r="K15" s="169">
        <f t="shared" ref="K15:K40" si="2">H15-G15-F15</f>
        <v>0</v>
      </c>
    </row>
    <row r="16" spans="1:12" x14ac:dyDescent="0.25">
      <c r="A16" s="756">
        <v>1780</v>
      </c>
      <c r="B16" s="366">
        <v>510</v>
      </c>
      <c r="C16" s="552">
        <v>220</v>
      </c>
      <c r="D16" s="553">
        <v>730</v>
      </c>
      <c r="E16" s="366">
        <v>1630</v>
      </c>
      <c r="F16" s="366">
        <v>2360</v>
      </c>
      <c r="G16" s="554">
        <v>10</v>
      </c>
      <c r="H16" s="554">
        <v>2370</v>
      </c>
      <c r="I16" s="169">
        <f t="shared" si="0"/>
        <v>0</v>
      </c>
      <c r="J16" s="169">
        <f t="shared" si="1"/>
        <v>0</v>
      </c>
      <c r="K16" s="169">
        <f t="shared" si="2"/>
        <v>0</v>
      </c>
    </row>
    <row r="17" spans="1:11" x14ac:dyDescent="0.25">
      <c r="A17" s="756">
        <v>1790</v>
      </c>
      <c r="B17" s="366">
        <v>560</v>
      </c>
      <c r="C17" s="552">
        <v>240</v>
      </c>
      <c r="D17" s="553">
        <v>800</v>
      </c>
      <c r="E17" s="366">
        <v>1640</v>
      </c>
      <c r="F17" s="366">
        <v>2440</v>
      </c>
      <c r="G17" s="554">
        <v>30</v>
      </c>
      <c r="H17" s="554">
        <v>2470</v>
      </c>
      <c r="I17" s="169">
        <f t="shared" si="0"/>
        <v>0</v>
      </c>
      <c r="J17" s="169">
        <f t="shared" si="1"/>
        <v>0</v>
      </c>
      <c r="K17" s="169">
        <f t="shared" si="2"/>
        <v>0</v>
      </c>
    </row>
    <row r="18" spans="1:11" x14ac:dyDescent="0.25">
      <c r="A18" s="756">
        <v>1800</v>
      </c>
      <c r="B18" s="366">
        <v>640</v>
      </c>
      <c r="C18" s="552">
        <v>270</v>
      </c>
      <c r="D18" s="553">
        <v>910</v>
      </c>
      <c r="E18" s="366">
        <v>1660</v>
      </c>
      <c r="F18" s="366">
        <v>2570</v>
      </c>
      <c r="G18" s="554">
        <v>40</v>
      </c>
      <c r="H18" s="554">
        <v>2610</v>
      </c>
      <c r="I18" s="169">
        <f t="shared" si="0"/>
        <v>0</v>
      </c>
      <c r="J18" s="169">
        <f t="shared" si="1"/>
        <v>0</v>
      </c>
      <c r="K18" s="169">
        <f t="shared" si="2"/>
        <v>0</v>
      </c>
    </row>
    <row r="19" spans="1:11" x14ac:dyDescent="0.25">
      <c r="A19" s="756">
        <v>1810</v>
      </c>
      <c r="B19" s="366">
        <v>730</v>
      </c>
      <c r="C19" s="552">
        <v>280</v>
      </c>
      <c r="D19" s="555">
        <v>1010</v>
      </c>
      <c r="E19" s="366">
        <v>1680</v>
      </c>
      <c r="F19" s="366">
        <v>2690</v>
      </c>
      <c r="G19" s="554">
        <v>20</v>
      </c>
      <c r="H19" s="554">
        <v>2710</v>
      </c>
      <c r="I19" s="169">
        <f t="shared" si="0"/>
        <v>0</v>
      </c>
      <c r="J19" s="169">
        <f t="shared" si="1"/>
        <v>0</v>
      </c>
      <c r="K19" s="169">
        <f t="shared" si="2"/>
        <v>0</v>
      </c>
    </row>
    <row r="20" spans="1:11" x14ac:dyDescent="0.25">
      <c r="A20" s="756">
        <v>1820</v>
      </c>
      <c r="B20" s="366">
        <v>850</v>
      </c>
      <c r="C20" s="552">
        <v>310</v>
      </c>
      <c r="D20" s="555">
        <v>1160</v>
      </c>
      <c r="E20" s="366">
        <v>1700</v>
      </c>
      <c r="F20" s="366">
        <v>2860</v>
      </c>
      <c r="G20" s="554">
        <v>80</v>
      </c>
      <c r="H20" s="554">
        <v>2940</v>
      </c>
      <c r="I20" s="169">
        <f t="shared" si="0"/>
        <v>0</v>
      </c>
      <c r="J20" s="169">
        <f t="shared" si="1"/>
        <v>0</v>
      </c>
      <c r="K20" s="169">
        <f t="shared" si="2"/>
        <v>0</v>
      </c>
    </row>
    <row r="21" spans="1:11" x14ac:dyDescent="0.25">
      <c r="A21" s="756">
        <v>1830</v>
      </c>
      <c r="B21" s="366">
        <v>1020</v>
      </c>
      <c r="C21" s="552">
        <v>370</v>
      </c>
      <c r="D21" s="555">
        <v>1390</v>
      </c>
      <c r="E21" s="366">
        <v>1720</v>
      </c>
      <c r="F21" s="366">
        <v>3110</v>
      </c>
      <c r="G21" s="554">
        <v>150</v>
      </c>
      <c r="H21" s="554">
        <v>3260</v>
      </c>
      <c r="I21" s="169">
        <f t="shared" si="0"/>
        <v>0</v>
      </c>
      <c r="J21" s="169">
        <f t="shared" si="1"/>
        <v>0</v>
      </c>
      <c r="K21" s="169">
        <f t="shared" si="2"/>
        <v>0</v>
      </c>
    </row>
    <row r="22" spans="1:11" x14ac:dyDescent="0.25">
      <c r="A22" s="756">
        <v>1840</v>
      </c>
      <c r="B22" s="366">
        <v>1280</v>
      </c>
      <c r="C22" s="552">
        <v>380</v>
      </c>
      <c r="D22" s="555">
        <v>1660</v>
      </c>
      <c r="E22" s="366">
        <v>1730</v>
      </c>
      <c r="F22" s="366">
        <v>3390</v>
      </c>
      <c r="G22" s="554">
        <v>200</v>
      </c>
      <c r="H22" s="554">
        <v>3590</v>
      </c>
      <c r="I22" s="169">
        <f t="shared" si="0"/>
        <v>0</v>
      </c>
      <c r="J22" s="169">
        <f t="shared" si="1"/>
        <v>0</v>
      </c>
      <c r="K22" s="169">
        <f t="shared" si="2"/>
        <v>0</v>
      </c>
    </row>
    <row r="23" spans="1:11" x14ac:dyDescent="0.25">
      <c r="A23" s="756">
        <v>1850</v>
      </c>
      <c r="B23" s="366">
        <v>1640</v>
      </c>
      <c r="C23" s="552">
        <v>430</v>
      </c>
      <c r="D23" s="555">
        <v>2070</v>
      </c>
      <c r="E23" s="366">
        <v>1740</v>
      </c>
      <c r="F23" s="366">
        <v>3810</v>
      </c>
      <c r="G23" s="554">
        <v>270</v>
      </c>
      <c r="H23" s="554">
        <v>4080</v>
      </c>
      <c r="I23" s="169">
        <f t="shared" si="0"/>
        <v>0</v>
      </c>
      <c r="J23" s="169">
        <f t="shared" si="1"/>
        <v>0</v>
      </c>
      <c r="K23" s="169">
        <f t="shared" si="2"/>
        <v>0</v>
      </c>
    </row>
    <row r="24" spans="1:11" x14ac:dyDescent="0.25">
      <c r="A24" s="756">
        <v>1860</v>
      </c>
      <c r="B24" s="366">
        <v>2030</v>
      </c>
      <c r="C24" s="552">
        <v>480</v>
      </c>
      <c r="D24" s="555">
        <v>2510</v>
      </c>
      <c r="E24" s="366">
        <v>1740</v>
      </c>
      <c r="F24" s="366">
        <v>4250</v>
      </c>
      <c r="G24" s="554">
        <v>460</v>
      </c>
      <c r="H24" s="554">
        <v>4710</v>
      </c>
      <c r="I24" s="169">
        <f t="shared" si="0"/>
        <v>0</v>
      </c>
      <c r="J24" s="169">
        <f t="shared" si="1"/>
        <v>0</v>
      </c>
      <c r="K24" s="169">
        <f t="shared" si="2"/>
        <v>0</v>
      </c>
    </row>
    <row r="25" spans="1:11" x14ac:dyDescent="0.25">
      <c r="A25" s="169"/>
      <c r="B25" s="173"/>
      <c r="C25" s="173"/>
      <c r="D25" s="173"/>
      <c r="E25" s="173"/>
      <c r="F25" s="173"/>
      <c r="G25" s="173"/>
      <c r="H25" s="173"/>
      <c r="I25" s="169"/>
      <c r="J25" s="169"/>
      <c r="K25" s="169"/>
    </row>
    <row r="26" spans="1:11" x14ac:dyDescent="0.25">
      <c r="A26" s="757" t="s">
        <v>26</v>
      </c>
      <c r="B26" s="173"/>
      <c r="C26" s="173"/>
      <c r="D26" s="173"/>
      <c r="E26" s="173"/>
      <c r="F26" s="173"/>
      <c r="G26" s="173"/>
      <c r="H26" s="173"/>
      <c r="I26" s="169"/>
      <c r="J26" s="169"/>
      <c r="K26" s="169"/>
    </row>
    <row r="27" spans="1:11" x14ac:dyDescent="0.25">
      <c r="A27" s="755">
        <v>1850</v>
      </c>
      <c r="B27" s="758">
        <v>1740</v>
      </c>
      <c r="C27" s="549">
        <v>530</v>
      </c>
      <c r="D27" s="699">
        <v>2270</v>
      </c>
      <c r="E27" s="549">
        <v>1950</v>
      </c>
      <c r="F27" s="697">
        <v>4220</v>
      </c>
      <c r="G27" s="376">
        <v>270</v>
      </c>
      <c r="H27" s="551">
        <v>4490</v>
      </c>
      <c r="I27" s="169">
        <f t="shared" si="0"/>
        <v>0</v>
      </c>
      <c r="J27" s="169">
        <f t="shared" si="1"/>
        <v>0</v>
      </c>
      <c r="K27" s="169">
        <f t="shared" si="2"/>
        <v>0</v>
      </c>
    </row>
    <row r="28" spans="1:11" x14ac:dyDescent="0.25">
      <c r="A28" s="756">
        <v>1860</v>
      </c>
      <c r="B28" s="759">
        <v>2150</v>
      </c>
      <c r="C28" s="552">
        <v>580</v>
      </c>
      <c r="D28" s="555">
        <v>2730</v>
      </c>
      <c r="E28" s="552">
        <v>1950</v>
      </c>
      <c r="F28" s="381">
        <v>4680</v>
      </c>
      <c r="G28" s="374">
        <v>460</v>
      </c>
      <c r="H28" s="554">
        <v>5140</v>
      </c>
      <c r="I28" s="169">
        <f t="shared" si="0"/>
        <v>0</v>
      </c>
      <c r="J28" s="169">
        <f t="shared" si="1"/>
        <v>0</v>
      </c>
      <c r="K28" s="169">
        <f t="shared" si="2"/>
        <v>0</v>
      </c>
    </row>
    <row r="29" spans="1:11" x14ac:dyDescent="0.25">
      <c r="A29" s="169"/>
      <c r="B29" s="173"/>
      <c r="C29" s="173"/>
      <c r="D29" s="173"/>
      <c r="E29" s="173"/>
      <c r="F29" s="173"/>
      <c r="G29" s="173"/>
      <c r="H29" s="173"/>
      <c r="I29" s="169"/>
      <c r="J29" s="169"/>
      <c r="K29" s="169"/>
    </row>
    <row r="30" spans="1:11" x14ac:dyDescent="0.25">
      <c r="A30" s="760" t="s">
        <v>85</v>
      </c>
      <c r="B30" s="173"/>
      <c r="C30" s="173"/>
      <c r="D30" s="173"/>
      <c r="E30" s="173"/>
      <c r="F30" s="173"/>
      <c r="G30" s="173"/>
      <c r="H30" s="173"/>
      <c r="I30" s="169"/>
      <c r="J30" s="169"/>
      <c r="K30" s="169"/>
    </row>
    <row r="31" spans="1:11" x14ac:dyDescent="0.25">
      <c r="A31" s="755">
        <v>1850</v>
      </c>
      <c r="B31" s="758">
        <v>1940</v>
      </c>
      <c r="C31" s="549">
        <v>410</v>
      </c>
      <c r="D31" s="699">
        <v>2350</v>
      </c>
      <c r="E31" s="549">
        <v>2190</v>
      </c>
      <c r="F31" s="377">
        <v>4540</v>
      </c>
      <c r="G31" s="551">
        <v>280</v>
      </c>
      <c r="H31" s="376">
        <v>4820</v>
      </c>
      <c r="I31" s="169">
        <f t="shared" si="0"/>
        <v>0</v>
      </c>
      <c r="J31" s="169">
        <f t="shared" si="1"/>
        <v>0</v>
      </c>
      <c r="K31" s="169">
        <f t="shared" si="2"/>
        <v>0</v>
      </c>
    </row>
    <row r="32" spans="1:11" x14ac:dyDescent="0.25">
      <c r="A32" s="756">
        <v>1860</v>
      </c>
      <c r="B32" s="759">
        <v>2390</v>
      </c>
      <c r="C32" s="552">
        <v>450</v>
      </c>
      <c r="D32" s="555">
        <v>2840</v>
      </c>
      <c r="E32" s="552">
        <v>2190</v>
      </c>
      <c r="F32" s="366">
        <v>5030</v>
      </c>
      <c r="G32" s="554">
        <v>470</v>
      </c>
      <c r="H32" s="374">
        <v>5500</v>
      </c>
      <c r="I32" s="169">
        <f t="shared" si="0"/>
        <v>0</v>
      </c>
      <c r="J32" s="169">
        <f t="shared" si="1"/>
        <v>0</v>
      </c>
      <c r="K32" s="169">
        <f t="shared" si="2"/>
        <v>0</v>
      </c>
    </row>
    <row r="33" spans="1:11" x14ac:dyDescent="0.25">
      <c r="A33" s="756">
        <v>1870</v>
      </c>
      <c r="B33" s="759">
        <v>3030</v>
      </c>
      <c r="C33" s="552">
        <v>560</v>
      </c>
      <c r="D33" s="555">
        <v>3590</v>
      </c>
      <c r="E33" s="552">
        <v>2190</v>
      </c>
      <c r="F33" s="386">
        <v>5780</v>
      </c>
      <c r="G33" s="554">
        <v>780</v>
      </c>
      <c r="H33" s="374">
        <v>6560</v>
      </c>
      <c r="I33" s="169">
        <f t="shared" si="0"/>
        <v>0</v>
      </c>
      <c r="J33" s="169">
        <f t="shared" si="1"/>
        <v>0</v>
      </c>
      <c r="K33" s="169">
        <f t="shared" si="2"/>
        <v>0</v>
      </c>
    </row>
    <row r="34" spans="1:11" x14ac:dyDescent="0.25">
      <c r="A34" s="756">
        <v>1873</v>
      </c>
      <c r="B34" s="759">
        <v>3260</v>
      </c>
      <c r="C34" s="552">
        <v>560</v>
      </c>
      <c r="D34" s="555">
        <v>3820</v>
      </c>
      <c r="E34" s="552">
        <v>2190</v>
      </c>
      <c r="F34" s="386">
        <v>6010</v>
      </c>
      <c r="G34" s="366">
        <v>1010</v>
      </c>
      <c r="H34" s="374">
        <v>7020</v>
      </c>
      <c r="I34" s="169">
        <f t="shared" si="0"/>
        <v>0</v>
      </c>
      <c r="J34" s="169">
        <f t="shared" si="1"/>
        <v>0</v>
      </c>
      <c r="K34" s="169">
        <f t="shared" si="2"/>
        <v>0</v>
      </c>
    </row>
    <row r="35" spans="1:11" x14ac:dyDescent="0.25">
      <c r="A35" s="756">
        <v>1880</v>
      </c>
      <c r="B35" s="759">
        <v>3900</v>
      </c>
      <c r="C35" s="552">
        <v>620</v>
      </c>
      <c r="D35" s="555">
        <v>4520</v>
      </c>
      <c r="E35" s="552">
        <v>2190</v>
      </c>
      <c r="F35" s="374">
        <v>6710</v>
      </c>
      <c r="G35" s="366">
        <v>1240</v>
      </c>
      <c r="H35" s="374">
        <v>7950</v>
      </c>
      <c r="I35" s="169">
        <f t="shared" si="0"/>
        <v>0</v>
      </c>
      <c r="J35" s="169">
        <f t="shared" si="1"/>
        <v>0</v>
      </c>
      <c r="K35" s="169">
        <f t="shared" si="2"/>
        <v>0</v>
      </c>
    </row>
    <row r="36" spans="1:11" x14ac:dyDescent="0.25">
      <c r="A36" s="756">
        <v>1890</v>
      </c>
      <c r="B36" s="759">
        <v>4600</v>
      </c>
      <c r="C36" s="552">
        <v>740</v>
      </c>
      <c r="D36" s="555">
        <v>5340</v>
      </c>
      <c r="E36" s="552">
        <v>2190</v>
      </c>
      <c r="F36" s="366">
        <v>7530</v>
      </c>
      <c r="G36" s="366">
        <v>2040</v>
      </c>
      <c r="H36" s="374">
        <v>9570</v>
      </c>
      <c r="I36" s="169">
        <f t="shared" si="0"/>
        <v>0</v>
      </c>
      <c r="J36" s="169">
        <f t="shared" si="1"/>
        <v>0</v>
      </c>
      <c r="K36" s="169">
        <f t="shared" si="2"/>
        <v>0</v>
      </c>
    </row>
    <row r="37" spans="1:11" x14ac:dyDescent="0.25">
      <c r="A37" s="756">
        <v>1900</v>
      </c>
      <c r="B37" s="759">
        <v>5620</v>
      </c>
      <c r="C37" s="552">
        <v>900</v>
      </c>
      <c r="D37" s="555">
        <v>6520</v>
      </c>
      <c r="E37" s="552">
        <v>2190</v>
      </c>
      <c r="F37" s="366">
        <v>8710</v>
      </c>
      <c r="G37" s="366">
        <v>2550</v>
      </c>
      <c r="H37" s="365">
        <v>11260</v>
      </c>
      <c r="I37" s="169">
        <f t="shared" si="0"/>
        <v>0</v>
      </c>
      <c r="J37" s="169">
        <f t="shared" si="1"/>
        <v>0</v>
      </c>
      <c r="K37" s="169">
        <f t="shared" si="2"/>
        <v>0</v>
      </c>
    </row>
    <row r="38" spans="1:11" x14ac:dyDescent="0.25">
      <c r="A38" s="756">
        <v>1910</v>
      </c>
      <c r="B38" s="759">
        <v>6980</v>
      </c>
      <c r="C38" s="552">
        <v>970</v>
      </c>
      <c r="D38" s="555">
        <v>7950</v>
      </c>
      <c r="E38" s="552">
        <v>2190</v>
      </c>
      <c r="F38" s="366">
        <v>10140</v>
      </c>
      <c r="G38" s="366">
        <v>3520</v>
      </c>
      <c r="H38" s="365">
        <v>13660</v>
      </c>
      <c r="I38" s="169">
        <f t="shared" si="0"/>
        <v>0</v>
      </c>
      <c r="J38" s="169">
        <f t="shared" si="1"/>
        <v>0</v>
      </c>
      <c r="K38" s="169">
        <f t="shared" si="2"/>
        <v>0</v>
      </c>
    </row>
    <row r="39" spans="1:11" x14ac:dyDescent="0.25">
      <c r="A39" s="756">
        <v>1913</v>
      </c>
      <c r="B39" s="759">
        <v>7290</v>
      </c>
      <c r="C39" s="552">
        <v>990</v>
      </c>
      <c r="D39" s="555">
        <v>8280</v>
      </c>
      <c r="E39" s="552">
        <v>2190</v>
      </c>
      <c r="F39" s="366">
        <v>10470</v>
      </c>
      <c r="G39" s="366">
        <v>4140</v>
      </c>
      <c r="H39" s="365">
        <v>14610</v>
      </c>
      <c r="I39" s="169">
        <f t="shared" si="0"/>
        <v>0</v>
      </c>
      <c r="J39" s="169">
        <f t="shared" si="1"/>
        <v>0</v>
      </c>
      <c r="K39" s="169">
        <f t="shared" si="2"/>
        <v>0</v>
      </c>
    </row>
    <row r="40" spans="1:11" ht="16.5" thickBot="1" x14ac:dyDescent="0.3">
      <c r="A40" s="761">
        <v>1920</v>
      </c>
      <c r="B40" s="762">
        <v>7840</v>
      </c>
      <c r="C40" s="763">
        <v>840</v>
      </c>
      <c r="D40" s="701">
        <v>8680</v>
      </c>
      <c r="E40" s="763">
        <v>2190</v>
      </c>
      <c r="F40" s="642">
        <v>10870</v>
      </c>
      <c r="G40" s="642">
        <v>4300</v>
      </c>
      <c r="H40" s="764">
        <v>15170</v>
      </c>
      <c r="I40" s="169">
        <f t="shared" si="0"/>
        <v>0</v>
      </c>
      <c r="J40" s="169">
        <f t="shared" si="1"/>
        <v>0</v>
      </c>
      <c r="K40" s="169">
        <f t="shared" si="2"/>
        <v>0</v>
      </c>
    </row>
  </sheetData>
  <hyperlinks>
    <hyperlink ref="A1" location="'Front page'!A1" display="Front page"/>
  </hyperlinks>
  <pageMargins left="0.7" right="0.7" top="0.75" bottom="0.75" header="0.3" footer="0.3"/>
  <pageSetup paperSize="9" orientation="portrait" horizontalDpi="1200" verticalDpi="1200" r:id="rId1"/>
  <ignoredErrors>
    <ignoredError sqref="J31:J40 J27:J28 J14:J24" formula="1"/>
  </ignoredError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38"/>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5.75" x14ac:dyDescent="0.25"/>
  <cols>
    <col min="1" max="1" width="20.28515625" style="541" customWidth="1"/>
    <col min="2" max="2" width="20.7109375" style="173" customWidth="1"/>
    <col min="3" max="3" width="16.42578125" style="173" customWidth="1"/>
    <col min="4" max="4" width="11.42578125" style="173" bestFit="1" customWidth="1"/>
    <col min="5" max="5" width="39.140625" style="173"/>
    <col min="6" max="6" width="36.85546875" style="173"/>
    <col min="7" max="7" width="31.28515625" style="173"/>
    <col min="8" max="8" width="30" style="173"/>
    <col min="9" max="9" width="35.140625" style="173"/>
    <col min="10" max="10" width="25.85546875" style="173"/>
    <col min="11" max="11" width="19.42578125" style="173"/>
    <col min="12" max="16384" width="9.140625" style="173"/>
  </cols>
  <sheetData>
    <row r="1" spans="1:5" ht="18.75" x14ac:dyDescent="0.25">
      <c r="A1" s="69" t="s">
        <v>169</v>
      </c>
      <c r="B1" s="285" t="s">
        <v>178</v>
      </c>
    </row>
    <row r="2" spans="1:5" ht="18.75" x14ac:dyDescent="0.25">
      <c r="A2" s="173"/>
      <c r="B2" s="286"/>
    </row>
    <row r="3" spans="1:5" ht="16.5" thickBot="1" x14ac:dyDescent="0.3"/>
    <row r="4" spans="1:5" x14ac:dyDescent="0.25">
      <c r="B4" s="349" t="s">
        <v>120</v>
      </c>
      <c r="C4" s="765" t="s">
        <v>121</v>
      </c>
      <c r="D4" s="766" t="s">
        <v>122</v>
      </c>
    </row>
    <row r="5" spans="1:5" x14ac:dyDescent="0.25">
      <c r="B5" s="353" t="s">
        <v>123</v>
      </c>
      <c r="C5" s="767" t="s">
        <v>124</v>
      </c>
      <c r="D5" s="768" t="s">
        <v>116</v>
      </c>
    </row>
    <row r="6" spans="1:5" ht="16.5" thickBot="1" x14ac:dyDescent="0.3">
      <c r="B6" s="769">
        <v>1</v>
      </c>
      <c r="C6" s="770">
        <v>2</v>
      </c>
      <c r="D6" s="771">
        <v>3</v>
      </c>
    </row>
    <row r="8" spans="1:5" x14ac:dyDescent="0.25">
      <c r="A8" s="348" t="s">
        <v>84</v>
      </c>
    </row>
    <row r="10" spans="1:5" x14ac:dyDescent="0.25">
      <c r="A10" s="356" t="s">
        <v>25</v>
      </c>
    </row>
    <row r="12" spans="1:5" x14ac:dyDescent="0.25">
      <c r="A12" s="375">
        <v>1760</v>
      </c>
      <c r="B12" s="549">
        <v>440</v>
      </c>
      <c r="C12" s="377">
        <v>2040</v>
      </c>
      <c r="D12" s="551">
        <v>2040</v>
      </c>
      <c r="E12" s="173">
        <f>D12-'Table XXI'!G14-C12</f>
        <v>0</v>
      </c>
    </row>
    <row r="13" spans="1:5" x14ac:dyDescent="0.25">
      <c r="A13" s="357">
        <v>1770</v>
      </c>
      <c r="B13" s="552">
        <v>460</v>
      </c>
      <c r="C13" s="366">
        <v>2070</v>
      </c>
      <c r="D13" s="554">
        <v>2080</v>
      </c>
      <c r="E13" s="173">
        <f>D13-'Table XXI'!G15-C13</f>
        <v>0</v>
      </c>
    </row>
    <row r="14" spans="1:5" x14ac:dyDescent="0.25">
      <c r="A14" s="357">
        <v>1780</v>
      </c>
      <c r="B14" s="552">
        <v>500</v>
      </c>
      <c r="C14" s="366">
        <v>2130</v>
      </c>
      <c r="D14" s="554">
        <v>2140</v>
      </c>
      <c r="E14" s="173">
        <f>D14-'Table XXI'!G16-C14</f>
        <v>0</v>
      </c>
    </row>
    <row r="15" spans="1:5" x14ac:dyDescent="0.25">
      <c r="A15" s="357">
        <v>1790</v>
      </c>
      <c r="B15" s="552">
        <v>550</v>
      </c>
      <c r="C15" s="366">
        <v>2190</v>
      </c>
      <c r="D15" s="554">
        <v>2220</v>
      </c>
      <c r="E15" s="173">
        <f>D15-'Table XXI'!G17-C15</f>
        <v>0</v>
      </c>
    </row>
    <row r="16" spans="1:5" x14ac:dyDescent="0.25">
      <c r="A16" s="357">
        <v>1800</v>
      </c>
      <c r="B16" s="552">
        <v>630</v>
      </c>
      <c r="C16" s="366">
        <v>2290</v>
      </c>
      <c r="D16" s="554">
        <v>2330</v>
      </c>
      <c r="E16" s="173">
        <f>D16-'Table XXI'!G18-C16</f>
        <v>0</v>
      </c>
    </row>
    <row r="17" spans="1:5" x14ac:dyDescent="0.25">
      <c r="A17" s="357">
        <v>1810</v>
      </c>
      <c r="B17" s="552">
        <v>700</v>
      </c>
      <c r="C17" s="366">
        <v>2380</v>
      </c>
      <c r="D17" s="554">
        <v>2400</v>
      </c>
      <c r="E17" s="173">
        <f>D17-'Table XXI'!G19-C17</f>
        <v>0</v>
      </c>
    </row>
    <row r="18" spans="1:5" x14ac:dyDescent="0.25">
      <c r="A18" s="357">
        <v>1820</v>
      </c>
      <c r="B18" s="552">
        <v>810</v>
      </c>
      <c r="C18" s="366">
        <v>2510</v>
      </c>
      <c r="D18" s="554">
        <v>2590</v>
      </c>
      <c r="E18" s="173">
        <f>D18-'Table XXI'!G20-C18</f>
        <v>0</v>
      </c>
    </row>
    <row r="19" spans="1:5" x14ac:dyDescent="0.25">
      <c r="A19" s="357">
        <v>1830</v>
      </c>
      <c r="B19" s="552">
        <v>980</v>
      </c>
      <c r="C19" s="366">
        <v>2700</v>
      </c>
      <c r="D19" s="554">
        <v>2850</v>
      </c>
      <c r="E19" s="173">
        <f>D19-'Table XXI'!G21-C19</f>
        <v>0</v>
      </c>
    </row>
    <row r="20" spans="1:5" x14ac:dyDescent="0.25">
      <c r="A20" s="357">
        <v>1840</v>
      </c>
      <c r="B20" s="386">
        <v>1170</v>
      </c>
      <c r="C20" s="366">
        <v>2900</v>
      </c>
      <c r="D20" s="554">
        <v>3100</v>
      </c>
      <c r="E20" s="173">
        <f>D20-'Table XXI'!G22-C20</f>
        <v>0</v>
      </c>
    </row>
    <row r="21" spans="1:5" x14ac:dyDescent="0.25">
      <c r="A21" s="357">
        <v>1850</v>
      </c>
      <c r="B21" s="386">
        <v>1470</v>
      </c>
      <c r="C21" s="366">
        <v>3210</v>
      </c>
      <c r="D21" s="554">
        <v>3480</v>
      </c>
      <c r="E21" s="173">
        <f>D21-'Table XXI'!G23-C21</f>
        <v>0</v>
      </c>
    </row>
    <row r="22" spans="1:5" x14ac:dyDescent="0.25">
      <c r="A22" s="375">
        <v>1860</v>
      </c>
      <c r="B22" s="387">
        <v>1750</v>
      </c>
      <c r="C22" s="377">
        <v>3490</v>
      </c>
      <c r="D22" s="551">
        <v>3950</v>
      </c>
      <c r="E22" s="173">
        <f>D22-'Table XXI'!G24-C22</f>
        <v>0</v>
      </c>
    </row>
    <row r="23" spans="1:5" x14ac:dyDescent="0.25">
      <c r="A23" s="429"/>
      <c r="B23" s="268"/>
      <c r="C23" s="268"/>
      <c r="D23" s="268"/>
    </row>
    <row r="24" spans="1:5" x14ac:dyDescent="0.25">
      <c r="A24" s="630" t="s">
        <v>26</v>
      </c>
      <c r="B24" s="168"/>
      <c r="C24" s="772"/>
      <c r="D24" s="773"/>
    </row>
    <row r="25" spans="1:5" x14ac:dyDescent="0.25">
      <c r="A25" s="357">
        <v>1850</v>
      </c>
      <c r="B25" s="386">
        <v>1630</v>
      </c>
      <c r="C25" s="366">
        <v>3580</v>
      </c>
      <c r="D25" s="554">
        <v>3850</v>
      </c>
      <c r="E25" s="173">
        <f>D25-'Table XXI'!G27-C25</f>
        <v>0</v>
      </c>
    </row>
    <row r="26" spans="1:5" x14ac:dyDescent="0.25">
      <c r="A26" s="357">
        <v>1860</v>
      </c>
      <c r="B26" s="386">
        <v>1920</v>
      </c>
      <c r="C26" s="366">
        <v>3870</v>
      </c>
      <c r="D26" s="774">
        <v>4330</v>
      </c>
      <c r="E26" s="173">
        <f>D26-'Table XXI'!G28-C26</f>
        <v>0</v>
      </c>
    </row>
    <row r="28" spans="1:5" x14ac:dyDescent="0.25">
      <c r="A28" s="348" t="s">
        <v>85</v>
      </c>
    </row>
    <row r="29" spans="1:5" x14ac:dyDescent="0.25">
      <c r="A29" s="632">
        <v>1850</v>
      </c>
      <c r="B29" s="387">
        <v>1640</v>
      </c>
      <c r="C29" s="775">
        <v>3830</v>
      </c>
      <c r="D29" s="551">
        <v>4110</v>
      </c>
      <c r="E29" s="173">
        <f>D29-'Table XXI'!G31-C29</f>
        <v>0</v>
      </c>
    </row>
    <row r="30" spans="1:5" x14ac:dyDescent="0.25">
      <c r="A30" s="632">
        <v>1860</v>
      </c>
      <c r="B30" s="387">
        <v>1950</v>
      </c>
      <c r="C30" s="775">
        <v>4140</v>
      </c>
      <c r="D30" s="551">
        <v>4610</v>
      </c>
      <c r="E30" s="173">
        <f>D30-'Table XXI'!G32-C30</f>
        <v>0</v>
      </c>
    </row>
    <row r="31" spans="1:5" x14ac:dyDescent="0.25">
      <c r="A31" s="632">
        <v>1870</v>
      </c>
      <c r="B31" s="387">
        <v>2460</v>
      </c>
      <c r="C31" s="775">
        <v>4650</v>
      </c>
      <c r="D31" s="551">
        <v>5430</v>
      </c>
      <c r="E31" s="173">
        <f>D31-'Table XXI'!G33-C31</f>
        <v>0</v>
      </c>
    </row>
    <row r="32" spans="1:5" x14ac:dyDescent="0.25">
      <c r="A32" s="632">
        <v>1873</v>
      </c>
      <c r="B32" s="387">
        <v>2610</v>
      </c>
      <c r="C32" s="775">
        <v>4800</v>
      </c>
      <c r="D32" s="551">
        <v>5810</v>
      </c>
      <c r="E32" s="173">
        <f>D32-'Table XXI'!G34-C32</f>
        <v>0</v>
      </c>
    </row>
    <row r="33" spans="1:5" x14ac:dyDescent="0.25">
      <c r="A33" s="632">
        <v>1880</v>
      </c>
      <c r="B33" s="387">
        <v>3100</v>
      </c>
      <c r="C33" s="775">
        <v>5290</v>
      </c>
      <c r="D33" s="551">
        <v>6530</v>
      </c>
      <c r="E33" s="173">
        <f>D33-'Table XXI'!G35-C33</f>
        <v>0</v>
      </c>
    </row>
    <row r="34" spans="1:5" x14ac:dyDescent="0.25">
      <c r="A34" s="632">
        <v>1890</v>
      </c>
      <c r="B34" s="387">
        <v>3590</v>
      </c>
      <c r="C34" s="775">
        <v>5780</v>
      </c>
      <c r="D34" s="551">
        <v>7820</v>
      </c>
      <c r="E34" s="173">
        <f>D34-'Table XXI'!G36-C34</f>
        <v>0</v>
      </c>
    </row>
    <row r="35" spans="1:5" x14ac:dyDescent="0.25">
      <c r="A35" s="632">
        <v>1900</v>
      </c>
      <c r="B35" s="387">
        <v>4420</v>
      </c>
      <c r="C35" s="775">
        <v>6610</v>
      </c>
      <c r="D35" s="551">
        <v>9160</v>
      </c>
      <c r="E35" s="173">
        <f>D35-'Table XXI'!G37-C35</f>
        <v>0</v>
      </c>
    </row>
    <row r="36" spans="1:5" x14ac:dyDescent="0.25">
      <c r="A36" s="632">
        <v>1910</v>
      </c>
      <c r="B36" s="387">
        <v>5290</v>
      </c>
      <c r="C36" s="775">
        <v>7480</v>
      </c>
      <c r="D36" s="551">
        <v>11000</v>
      </c>
      <c r="E36" s="173">
        <f>D36-'Table XXI'!G38-C36</f>
        <v>0</v>
      </c>
    </row>
    <row r="37" spans="1:5" x14ac:dyDescent="0.25">
      <c r="A37" s="632">
        <v>1913</v>
      </c>
      <c r="B37" s="387">
        <v>5420</v>
      </c>
      <c r="C37" s="775">
        <v>7610</v>
      </c>
      <c r="D37" s="551">
        <v>11750</v>
      </c>
      <c r="E37" s="173">
        <f>D37-'Table XXI'!G39-C37</f>
        <v>0</v>
      </c>
    </row>
    <row r="38" spans="1:5" x14ac:dyDescent="0.25">
      <c r="A38" s="632">
        <v>1920</v>
      </c>
      <c r="B38" s="387">
        <v>5310</v>
      </c>
      <c r="C38" s="775">
        <v>7500</v>
      </c>
      <c r="D38" s="551">
        <v>11800</v>
      </c>
      <c r="E38" s="173">
        <f>D38-'Table XXI'!G40-C38</f>
        <v>0</v>
      </c>
    </row>
  </sheetData>
  <hyperlinks>
    <hyperlink ref="A1" location="'Front page'!A1" display="Front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76"/>
  <sheetViews>
    <sheetView zoomScale="80" zoomScaleNormal="80" workbookViewId="0"/>
  </sheetViews>
  <sheetFormatPr defaultColWidth="43.7109375" defaultRowHeight="15.75" x14ac:dyDescent="0.25"/>
  <cols>
    <col min="1" max="7" width="13.5703125" style="215" customWidth="1"/>
    <col min="8" max="16384" width="43.7109375" style="215"/>
  </cols>
  <sheetData>
    <row r="1" spans="1:7" ht="18.75" x14ac:dyDescent="0.25">
      <c r="A1" s="69" t="s">
        <v>169</v>
      </c>
      <c r="B1" s="258" t="s">
        <v>201</v>
      </c>
    </row>
    <row r="2" spans="1:7" ht="18.75" x14ac:dyDescent="0.25">
      <c r="B2" s="259"/>
    </row>
    <row r="3" spans="1:7" ht="16.5" thickBot="1" x14ac:dyDescent="0.3">
      <c r="A3" s="591"/>
      <c r="B3" s="538"/>
      <c r="C3" s="538"/>
      <c r="D3" s="538"/>
      <c r="E3" s="538"/>
      <c r="F3" s="538"/>
      <c r="G3" s="538"/>
    </row>
    <row r="4" spans="1:7" ht="63" x14ac:dyDescent="0.25">
      <c r="A4" s="588"/>
      <c r="B4" s="776" t="s">
        <v>167</v>
      </c>
      <c r="C4" s="215" t="s">
        <v>162</v>
      </c>
      <c r="D4" s="777" t="s">
        <v>163</v>
      </c>
      <c r="E4" s="776" t="s">
        <v>164</v>
      </c>
      <c r="F4" s="777" t="s">
        <v>165</v>
      </c>
      <c r="G4" s="776" t="s">
        <v>166</v>
      </c>
    </row>
    <row r="5" spans="1:7" ht="16.5" thickBot="1" x14ac:dyDescent="0.3">
      <c r="A5" s="778"/>
      <c r="B5" s="779">
        <v>-1</v>
      </c>
      <c r="C5" s="780">
        <v>-2</v>
      </c>
      <c r="D5" s="414">
        <v>-3</v>
      </c>
      <c r="E5" s="414">
        <v>-4</v>
      </c>
      <c r="F5" s="414">
        <v>-5</v>
      </c>
      <c r="G5" s="780">
        <v>-6</v>
      </c>
    </row>
    <row r="6" spans="1:7" x14ac:dyDescent="0.25">
      <c r="A6" s="781">
        <v>1850</v>
      </c>
      <c r="B6" s="782">
        <v>83.1</v>
      </c>
      <c r="C6" s="782">
        <v>78.2</v>
      </c>
      <c r="D6" s="782">
        <v>76.2</v>
      </c>
      <c r="E6" s="782">
        <v>94.6</v>
      </c>
      <c r="F6" s="783"/>
      <c r="G6" s="784"/>
    </row>
    <row r="7" spans="1:7" x14ac:dyDescent="0.25">
      <c r="A7" s="785">
        <v>1851</v>
      </c>
      <c r="B7" s="786">
        <v>82</v>
      </c>
      <c r="C7" s="786">
        <v>77</v>
      </c>
      <c r="D7" s="786">
        <v>74.900000000000006</v>
      </c>
      <c r="E7" s="787">
        <v>90.1</v>
      </c>
      <c r="F7" s="786">
        <v>74</v>
      </c>
      <c r="G7" s="786">
        <v>79.599999999999994</v>
      </c>
    </row>
    <row r="8" spans="1:7" x14ac:dyDescent="0.25">
      <c r="A8" s="785">
        <v>1852</v>
      </c>
      <c r="B8" s="786">
        <v>83.3</v>
      </c>
      <c r="C8" s="786">
        <v>79</v>
      </c>
      <c r="D8" s="786">
        <v>77.3</v>
      </c>
      <c r="E8" s="786">
        <v>88.8</v>
      </c>
      <c r="F8" s="786">
        <v>98.2</v>
      </c>
      <c r="G8" s="786">
        <v>82.4</v>
      </c>
    </row>
    <row r="9" spans="1:7" x14ac:dyDescent="0.25">
      <c r="A9" s="785">
        <v>1853</v>
      </c>
      <c r="B9" s="786">
        <v>93.1</v>
      </c>
      <c r="C9" s="786">
        <v>92</v>
      </c>
      <c r="D9" s="786">
        <v>87.5</v>
      </c>
      <c r="E9" s="786">
        <v>96.8</v>
      </c>
      <c r="F9" s="786">
        <v>117.1</v>
      </c>
      <c r="G9" s="786">
        <v>93.7</v>
      </c>
    </row>
    <row r="10" spans="1:7" x14ac:dyDescent="0.25">
      <c r="A10" s="785">
        <v>1854</v>
      </c>
      <c r="B10" s="786">
        <v>95.6</v>
      </c>
      <c r="C10" s="786">
        <v>95.1</v>
      </c>
      <c r="D10" s="786">
        <v>86.6</v>
      </c>
      <c r="E10" s="786">
        <v>108.7</v>
      </c>
      <c r="F10" s="786">
        <v>120.6</v>
      </c>
      <c r="G10" s="786">
        <v>99.5</v>
      </c>
    </row>
    <row r="11" spans="1:7" x14ac:dyDescent="0.25">
      <c r="A11" s="785">
        <v>1855</v>
      </c>
      <c r="B11" s="786">
        <v>94.5</v>
      </c>
      <c r="C11" s="786">
        <v>94.2</v>
      </c>
      <c r="D11" s="786">
        <v>83.9</v>
      </c>
      <c r="E11" s="786">
        <v>117.5</v>
      </c>
      <c r="F11" s="786">
        <v>121.6</v>
      </c>
      <c r="G11" s="786">
        <v>101.2</v>
      </c>
    </row>
    <row r="12" spans="1:7" x14ac:dyDescent="0.25">
      <c r="A12" s="785">
        <v>1856</v>
      </c>
      <c r="B12" s="786">
        <v>89.3</v>
      </c>
      <c r="C12" s="786">
        <v>92.2</v>
      </c>
      <c r="D12" s="786">
        <v>81.599999999999994</v>
      </c>
      <c r="E12" s="786">
        <v>120.8</v>
      </c>
      <c r="F12" s="786">
        <v>123</v>
      </c>
      <c r="G12" s="786">
        <v>98.9</v>
      </c>
    </row>
    <row r="13" spans="1:7" x14ac:dyDescent="0.25">
      <c r="A13" s="785">
        <v>1857</v>
      </c>
      <c r="B13" s="786">
        <v>90.8</v>
      </c>
      <c r="C13" s="786">
        <v>90.3</v>
      </c>
      <c r="D13" s="786">
        <v>81.8</v>
      </c>
      <c r="E13" s="786">
        <v>120.3</v>
      </c>
      <c r="F13" s="786">
        <v>115.8</v>
      </c>
      <c r="G13" s="786">
        <v>96.7</v>
      </c>
    </row>
    <row r="14" spans="1:7" x14ac:dyDescent="0.25">
      <c r="A14" s="785">
        <v>1858</v>
      </c>
      <c r="B14" s="786">
        <v>88.5</v>
      </c>
      <c r="C14" s="786">
        <v>84.7</v>
      </c>
      <c r="D14" s="786">
        <v>78.7</v>
      </c>
      <c r="E14" s="786">
        <v>118.4</v>
      </c>
      <c r="F14" s="786">
        <v>107.4</v>
      </c>
      <c r="G14" s="786">
        <v>92.9</v>
      </c>
    </row>
    <row r="15" spans="1:7" x14ac:dyDescent="0.25">
      <c r="A15" s="785">
        <v>1859</v>
      </c>
      <c r="B15" s="786">
        <v>87.7</v>
      </c>
      <c r="C15" s="786">
        <v>84.6</v>
      </c>
      <c r="D15" s="786">
        <v>78.8</v>
      </c>
      <c r="E15" s="786">
        <v>113.6</v>
      </c>
      <c r="F15" s="786">
        <v>103.1</v>
      </c>
      <c r="G15" s="786">
        <v>90.5</v>
      </c>
    </row>
    <row r="16" spans="1:7" x14ac:dyDescent="0.25">
      <c r="A16" s="788">
        <v>1860</v>
      </c>
      <c r="B16" s="789">
        <v>88</v>
      </c>
      <c r="C16" s="789">
        <v>86.9</v>
      </c>
      <c r="D16" s="789">
        <v>79.900000000000006</v>
      </c>
      <c r="E16" s="789">
        <v>108.5</v>
      </c>
      <c r="F16" s="789">
        <v>105.3</v>
      </c>
      <c r="G16" s="789">
        <v>91.3</v>
      </c>
    </row>
    <row r="17" spans="1:7" x14ac:dyDescent="0.25">
      <c r="A17" s="785">
        <v>1861</v>
      </c>
      <c r="B17" s="786">
        <v>86.3</v>
      </c>
      <c r="C17" s="786">
        <v>86.3</v>
      </c>
      <c r="D17" s="786">
        <v>78.7</v>
      </c>
      <c r="E17" s="786">
        <v>106.2</v>
      </c>
      <c r="F17" s="786">
        <v>100.2</v>
      </c>
      <c r="G17" s="786">
        <v>89.6</v>
      </c>
    </row>
    <row r="18" spans="1:7" x14ac:dyDescent="0.25">
      <c r="A18" s="785">
        <v>1862</v>
      </c>
      <c r="B18" s="786">
        <v>85.5</v>
      </c>
      <c r="C18" s="786">
        <v>85.3</v>
      </c>
      <c r="D18" s="786">
        <v>77.5</v>
      </c>
      <c r="E18" s="786">
        <v>104.5</v>
      </c>
      <c r="F18" s="786">
        <v>100.6</v>
      </c>
      <c r="G18" s="786">
        <v>89.1</v>
      </c>
    </row>
    <row r="19" spans="1:7" x14ac:dyDescent="0.25">
      <c r="A19" s="788">
        <v>1863</v>
      </c>
      <c r="B19" s="789">
        <v>87.5</v>
      </c>
      <c r="C19" s="789">
        <v>86.3</v>
      </c>
      <c r="D19" s="789">
        <v>79.400000000000006</v>
      </c>
      <c r="E19" s="789">
        <v>105.3</v>
      </c>
      <c r="F19" s="789">
        <v>104</v>
      </c>
      <c r="G19" s="789">
        <v>91.1</v>
      </c>
    </row>
    <row r="20" spans="1:7" x14ac:dyDescent="0.25">
      <c r="A20" s="788">
        <v>1864</v>
      </c>
      <c r="B20" s="789">
        <v>88.9</v>
      </c>
      <c r="C20" s="789">
        <v>88.7</v>
      </c>
      <c r="D20" s="789">
        <v>82.1</v>
      </c>
      <c r="E20" s="789">
        <v>111.2</v>
      </c>
      <c r="F20" s="789">
        <v>112.6</v>
      </c>
      <c r="G20" s="789">
        <v>95.4</v>
      </c>
    </row>
    <row r="21" spans="1:7" x14ac:dyDescent="0.25">
      <c r="A21" s="788">
        <v>1865</v>
      </c>
      <c r="B21" s="789">
        <v>87.5</v>
      </c>
      <c r="C21" s="789">
        <v>87.6</v>
      </c>
      <c r="D21" s="789">
        <v>81.3</v>
      </c>
      <c r="E21" s="789">
        <v>115.7</v>
      </c>
      <c r="F21" s="789">
        <v>109.8</v>
      </c>
      <c r="G21" s="789">
        <v>94.9</v>
      </c>
    </row>
    <row r="22" spans="1:7" x14ac:dyDescent="0.25">
      <c r="A22" s="785">
        <v>1866</v>
      </c>
      <c r="B22" s="786">
        <v>90.8</v>
      </c>
      <c r="C22" s="786">
        <v>88.4</v>
      </c>
      <c r="D22" s="786">
        <v>83.4</v>
      </c>
      <c r="E22" s="786">
        <v>119</v>
      </c>
      <c r="F22" s="786">
        <v>106.1</v>
      </c>
      <c r="G22" s="786">
        <v>96.7</v>
      </c>
    </row>
    <row r="23" spans="1:7" x14ac:dyDescent="0.25">
      <c r="A23" s="785">
        <v>1867</v>
      </c>
      <c r="B23" s="786">
        <v>89.4</v>
      </c>
      <c r="C23" s="786">
        <v>86.8</v>
      </c>
      <c r="D23" s="786">
        <v>81.3</v>
      </c>
      <c r="E23" s="786">
        <v>115</v>
      </c>
      <c r="F23" s="786">
        <v>103.5</v>
      </c>
      <c r="G23" s="786">
        <v>94.3</v>
      </c>
    </row>
    <row r="24" spans="1:7" x14ac:dyDescent="0.25">
      <c r="A24" s="788">
        <v>1868</v>
      </c>
      <c r="B24" s="789">
        <v>88.2</v>
      </c>
      <c r="C24" s="789">
        <v>86.8</v>
      </c>
      <c r="D24" s="789">
        <v>81.3</v>
      </c>
      <c r="E24" s="789">
        <v>111.8</v>
      </c>
      <c r="F24" s="789">
        <v>97</v>
      </c>
      <c r="G24" s="789">
        <v>92.7</v>
      </c>
    </row>
    <row r="25" spans="1:7" x14ac:dyDescent="0.25">
      <c r="A25" s="788">
        <v>1869</v>
      </c>
      <c r="B25" s="789">
        <v>89.4</v>
      </c>
      <c r="C25" s="789">
        <v>87.8</v>
      </c>
      <c r="D25" s="789">
        <v>83</v>
      </c>
      <c r="E25" s="789">
        <v>108.3</v>
      </c>
      <c r="F25" s="789">
        <v>106.1</v>
      </c>
      <c r="G25" s="789">
        <v>93.4</v>
      </c>
    </row>
    <row r="26" spans="1:7" x14ac:dyDescent="0.25">
      <c r="A26" s="788">
        <v>1870</v>
      </c>
      <c r="B26" s="789">
        <v>90.8</v>
      </c>
      <c r="C26" s="789">
        <v>89.6</v>
      </c>
      <c r="D26" s="789">
        <v>84.6</v>
      </c>
      <c r="E26" s="789">
        <v>109.6</v>
      </c>
      <c r="F26" s="789">
        <v>115.7</v>
      </c>
      <c r="G26" s="789">
        <v>96.2</v>
      </c>
    </row>
    <row r="27" spans="1:7" x14ac:dyDescent="0.25">
      <c r="A27" s="785">
        <v>1871</v>
      </c>
      <c r="B27" s="786">
        <v>92.2</v>
      </c>
      <c r="C27" s="786">
        <v>93.8</v>
      </c>
      <c r="D27" s="786">
        <v>85.8</v>
      </c>
      <c r="E27" s="786">
        <v>112.3</v>
      </c>
      <c r="F27" s="786">
        <v>121.6</v>
      </c>
      <c r="G27" s="786">
        <v>98.8</v>
      </c>
    </row>
    <row r="28" spans="1:7" x14ac:dyDescent="0.25">
      <c r="A28" s="788">
        <v>1872</v>
      </c>
      <c r="B28" s="789">
        <v>101</v>
      </c>
      <c r="C28" s="790">
        <v>106.1</v>
      </c>
      <c r="D28" s="789">
        <v>95.7</v>
      </c>
      <c r="E28" s="789">
        <v>125</v>
      </c>
      <c r="F28" s="789">
        <v>144.4</v>
      </c>
      <c r="G28" s="789">
        <v>110.3</v>
      </c>
    </row>
    <row r="29" spans="1:7" x14ac:dyDescent="0.25">
      <c r="A29" s="788">
        <v>1873</v>
      </c>
      <c r="B29" s="789">
        <v>109.2</v>
      </c>
      <c r="C29" s="790">
        <v>116.9</v>
      </c>
      <c r="D29" s="791">
        <v>107.8</v>
      </c>
      <c r="E29" s="789">
        <v>140.5</v>
      </c>
      <c r="F29" s="789">
        <v>152.5</v>
      </c>
      <c r="G29" s="789">
        <v>119.8</v>
      </c>
    </row>
    <row r="30" spans="1:7" x14ac:dyDescent="0.25">
      <c r="A30" s="785">
        <v>1874</v>
      </c>
      <c r="B30" s="786">
        <v>107.4</v>
      </c>
      <c r="C30" s="792">
        <v>114.7</v>
      </c>
      <c r="D30" s="793">
        <v>103.6</v>
      </c>
      <c r="E30" s="786">
        <v>151.9</v>
      </c>
      <c r="F30" s="786">
        <v>137.4</v>
      </c>
      <c r="G30" s="786">
        <v>118</v>
      </c>
    </row>
    <row r="31" spans="1:7" x14ac:dyDescent="0.25">
      <c r="A31" s="785">
        <v>1875</v>
      </c>
      <c r="B31" s="786">
        <v>100.5</v>
      </c>
      <c r="C31" s="792">
        <v>104.4</v>
      </c>
      <c r="D31" s="786">
        <v>93.4</v>
      </c>
      <c r="E31" s="786">
        <v>147.5</v>
      </c>
      <c r="F31" s="786">
        <v>110</v>
      </c>
      <c r="G31" s="786">
        <v>108.6</v>
      </c>
    </row>
    <row r="32" spans="1:7" x14ac:dyDescent="0.25">
      <c r="A32" s="788">
        <v>1876</v>
      </c>
      <c r="B32" s="794">
        <v>98.1</v>
      </c>
      <c r="C32" s="790">
        <v>101.9</v>
      </c>
      <c r="D32" s="789">
        <v>91</v>
      </c>
      <c r="E32" s="789">
        <v>134.9</v>
      </c>
      <c r="F32" s="789">
        <v>102.1</v>
      </c>
      <c r="G32" s="789">
        <v>104.7</v>
      </c>
    </row>
    <row r="33" spans="1:7" x14ac:dyDescent="0.25">
      <c r="A33" s="785">
        <v>1877</v>
      </c>
      <c r="B33" s="795">
        <v>96.5</v>
      </c>
      <c r="C33" s="792">
        <v>100.8</v>
      </c>
      <c r="D33" s="786">
        <v>89.8</v>
      </c>
      <c r="E33" s="786">
        <v>123.3</v>
      </c>
      <c r="F33" s="786">
        <v>103</v>
      </c>
      <c r="G33" s="786">
        <v>101.8</v>
      </c>
    </row>
    <row r="34" spans="1:7" x14ac:dyDescent="0.25">
      <c r="A34" s="785">
        <v>1878</v>
      </c>
      <c r="B34" s="795">
        <v>91.9</v>
      </c>
      <c r="C34" s="786">
        <v>96.8</v>
      </c>
      <c r="D34" s="786">
        <v>86.5</v>
      </c>
      <c r="E34" s="786">
        <v>118.6</v>
      </c>
      <c r="F34" s="786">
        <v>97.9</v>
      </c>
      <c r="G34" s="786">
        <v>96.8</v>
      </c>
    </row>
    <row r="35" spans="1:7" x14ac:dyDescent="0.25">
      <c r="A35" s="788">
        <v>1879</v>
      </c>
      <c r="B35" s="794">
        <v>89.3</v>
      </c>
      <c r="C35" s="789">
        <v>90.4</v>
      </c>
      <c r="D35" s="789">
        <v>82.9</v>
      </c>
      <c r="E35" s="789">
        <v>113.9</v>
      </c>
      <c r="F35" s="789">
        <v>95.8</v>
      </c>
      <c r="G35" s="789">
        <v>93.3</v>
      </c>
    </row>
    <row r="36" spans="1:7" x14ac:dyDescent="0.25">
      <c r="A36" s="788">
        <v>1880</v>
      </c>
      <c r="B36" s="794">
        <v>94.5</v>
      </c>
      <c r="C36" s="789">
        <v>91.2</v>
      </c>
      <c r="D36" s="789">
        <v>88.6</v>
      </c>
      <c r="E36" s="789">
        <v>113.2</v>
      </c>
      <c r="F36" s="789">
        <v>108.4</v>
      </c>
      <c r="G36" s="789">
        <v>97.7</v>
      </c>
    </row>
    <row r="37" spans="1:7" x14ac:dyDescent="0.25">
      <c r="A37" s="785">
        <v>1881</v>
      </c>
      <c r="B37" s="795">
        <v>91.5</v>
      </c>
      <c r="C37" s="786">
        <v>87.8</v>
      </c>
      <c r="D37" s="786">
        <v>85.1</v>
      </c>
      <c r="E37" s="786">
        <v>110.1</v>
      </c>
      <c r="F37" s="786">
        <v>100.8</v>
      </c>
      <c r="G37" s="786">
        <v>94.2</v>
      </c>
    </row>
    <row r="38" spans="1:7" x14ac:dyDescent="0.25">
      <c r="A38" s="785">
        <v>1882</v>
      </c>
      <c r="B38" s="795">
        <v>92.6</v>
      </c>
      <c r="C38" s="786">
        <v>88.4</v>
      </c>
      <c r="D38" s="786">
        <v>86.8</v>
      </c>
      <c r="E38" s="786">
        <v>112</v>
      </c>
      <c r="F38" s="786">
        <v>106.2</v>
      </c>
      <c r="G38" s="786">
        <v>96.4</v>
      </c>
    </row>
    <row r="39" spans="1:7" x14ac:dyDescent="0.25">
      <c r="A39" s="788">
        <v>1883</v>
      </c>
      <c r="B39" s="794">
        <v>90.5</v>
      </c>
      <c r="C39" s="789">
        <v>86.5</v>
      </c>
      <c r="D39" s="789">
        <v>85.1</v>
      </c>
      <c r="E39" s="791">
        <v>110.5</v>
      </c>
      <c r="F39" s="789">
        <v>100.8</v>
      </c>
      <c r="G39" s="789">
        <v>94.5</v>
      </c>
    </row>
    <row r="40" spans="1:7" x14ac:dyDescent="0.25">
      <c r="A40" s="788">
        <v>1884</v>
      </c>
      <c r="B40" s="794">
        <v>87</v>
      </c>
      <c r="C40" s="789">
        <v>83.4</v>
      </c>
      <c r="D40" s="789">
        <v>82.3</v>
      </c>
      <c r="E40" s="791">
        <v>108.5</v>
      </c>
      <c r="F40" s="789">
        <v>90.2</v>
      </c>
      <c r="G40" s="789">
        <v>90.1</v>
      </c>
    </row>
    <row r="41" spans="1:7" x14ac:dyDescent="0.25">
      <c r="A41" s="788">
        <v>1885</v>
      </c>
      <c r="B41" s="794">
        <v>86.4</v>
      </c>
      <c r="C41" s="789">
        <v>82</v>
      </c>
      <c r="D41" s="789">
        <v>81.099999999999994</v>
      </c>
      <c r="E41" s="791">
        <v>104</v>
      </c>
      <c r="F41" s="789">
        <v>81.7</v>
      </c>
      <c r="G41" s="789">
        <v>88.1</v>
      </c>
    </row>
    <row r="42" spans="1:7" x14ac:dyDescent="0.25">
      <c r="A42" s="788">
        <v>1886</v>
      </c>
      <c r="B42" s="794">
        <v>84.5</v>
      </c>
      <c r="C42" s="789">
        <v>79</v>
      </c>
      <c r="D42" s="789">
        <v>78.7</v>
      </c>
      <c r="E42" s="796">
        <v>98.2</v>
      </c>
      <c r="F42" s="789">
        <v>79.900000000000006</v>
      </c>
      <c r="G42" s="789">
        <v>85.4</v>
      </c>
    </row>
    <row r="43" spans="1:7" x14ac:dyDescent="0.25">
      <c r="A43" s="788">
        <v>1887</v>
      </c>
      <c r="B43" s="794">
        <v>83.3</v>
      </c>
      <c r="C43" s="789">
        <v>79.8</v>
      </c>
      <c r="D43" s="789">
        <v>78.2</v>
      </c>
      <c r="E43" s="796">
        <v>94.1</v>
      </c>
      <c r="F43" s="789">
        <v>80.5</v>
      </c>
      <c r="G43" s="789">
        <v>83.9</v>
      </c>
    </row>
    <row r="44" spans="1:7" x14ac:dyDescent="0.25">
      <c r="A44" s="788">
        <v>1888</v>
      </c>
      <c r="B44" s="794">
        <v>83.4</v>
      </c>
      <c r="C44" s="789">
        <v>81</v>
      </c>
      <c r="D44" s="789">
        <v>78.3</v>
      </c>
      <c r="E44" s="791">
        <v>91.4</v>
      </c>
      <c r="F44" s="789">
        <v>85.3</v>
      </c>
      <c r="G44" s="789">
        <v>84.2</v>
      </c>
    </row>
    <row r="45" spans="1:7" x14ac:dyDescent="0.25">
      <c r="A45" s="788">
        <v>1889</v>
      </c>
      <c r="B45" s="794">
        <v>86.1</v>
      </c>
      <c r="C45" s="789">
        <v>85.1</v>
      </c>
      <c r="D45" s="789">
        <v>82.8</v>
      </c>
      <c r="E45" s="791">
        <v>92.3</v>
      </c>
      <c r="F45" s="789">
        <v>91.4</v>
      </c>
      <c r="G45" s="789">
        <v>87.6</v>
      </c>
    </row>
    <row r="46" spans="1:7" x14ac:dyDescent="0.25">
      <c r="A46" s="797">
        <v>1890</v>
      </c>
      <c r="B46" s="796">
        <v>89.1</v>
      </c>
      <c r="C46" s="796">
        <v>89.4</v>
      </c>
      <c r="D46" s="796">
        <v>87</v>
      </c>
      <c r="E46" s="796">
        <v>95.3</v>
      </c>
      <c r="F46" s="796">
        <v>93.8</v>
      </c>
      <c r="G46" s="796">
        <v>91.1</v>
      </c>
    </row>
    <row r="47" spans="1:7" x14ac:dyDescent="0.25">
      <c r="A47" s="798">
        <v>1891</v>
      </c>
      <c r="B47" s="124">
        <v>87.1</v>
      </c>
      <c r="C47" s="124">
        <v>86.2</v>
      </c>
      <c r="D47" s="124">
        <v>83.9</v>
      </c>
      <c r="E47" s="124">
        <v>97.3</v>
      </c>
      <c r="F47" s="124">
        <v>82.6</v>
      </c>
      <c r="G47" s="124">
        <v>87.9</v>
      </c>
    </row>
    <row r="48" spans="1:7" x14ac:dyDescent="0.25">
      <c r="A48" s="799">
        <v>1892</v>
      </c>
      <c r="B48" s="361">
        <v>86.1</v>
      </c>
      <c r="C48" s="361">
        <v>85.4</v>
      </c>
      <c r="D48" s="363">
        <v>83.2</v>
      </c>
      <c r="E48" s="361">
        <v>97.5</v>
      </c>
      <c r="F48" s="361">
        <v>78.2</v>
      </c>
      <c r="G48" s="361">
        <v>86.8</v>
      </c>
    </row>
    <row r="49" spans="1:7" x14ac:dyDescent="0.25">
      <c r="A49" s="799">
        <v>1893</v>
      </c>
      <c r="B49" s="361">
        <v>84.7</v>
      </c>
      <c r="C49" s="361">
        <v>82.8</v>
      </c>
      <c r="D49" s="363">
        <v>81.3</v>
      </c>
      <c r="E49" s="361">
        <v>94.1</v>
      </c>
      <c r="F49" s="361">
        <v>75.5</v>
      </c>
      <c r="G49" s="361">
        <v>85.1</v>
      </c>
    </row>
    <row r="50" spans="1:7" x14ac:dyDescent="0.25">
      <c r="A50" s="799">
        <v>1894</v>
      </c>
      <c r="B50" s="361">
        <v>83.6</v>
      </c>
      <c r="C50" s="361">
        <v>82.3</v>
      </c>
      <c r="D50" s="363">
        <v>80.8</v>
      </c>
      <c r="E50" s="361">
        <v>91.4</v>
      </c>
      <c r="F50" s="361">
        <v>75.2</v>
      </c>
      <c r="G50" s="361">
        <v>84</v>
      </c>
    </row>
    <row r="51" spans="1:7" x14ac:dyDescent="0.25">
      <c r="A51" s="799">
        <v>1895</v>
      </c>
      <c r="B51" s="361">
        <v>82.6</v>
      </c>
      <c r="C51" s="361">
        <v>80.599999999999994</v>
      </c>
      <c r="D51" s="363">
        <v>79.900000000000006</v>
      </c>
      <c r="E51" s="361">
        <v>89.4</v>
      </c>
      <c r="F51" s="361">
        <v>73.400000000000006</v>
      </c>
      <c r="G51" s="361">
        <v>83.1</v>
      </c>
    </row>
    <row r="52" spans="1:7" x14ac:dyDescent="0.25">
      <c r="A52" s="799">
        <v>1896</v>
      </c>
      <c r="B52" s="361">
        <v>83.6</v>
      </c>
      <c r="C52" s="361">
        <v>81.599999999999994</v>
      </c>
      <c r="D52" s="363">
        <v>81.599999999999994</v>
      </c>
      <c r="E52" s="361">
        <v>89.2</v>
      </c>
      <c r="F52" s="361">
        <v>76.5</v>
      </c>
      <c r="G52" s="361">
        <v>84.4</v>
      </c>
    </row>
    <row r="53" spans="1:7" x14ac:dyDescent="0.25">
      <c r="A53" s="799">
        <v>1897</v>
      </c>
      <c r="B53" s="361">
        <v>85.9</v>
      </c>
      <c r="C53" s="361">
        <v>83.3</v>
      </c>
      <c r="D53" s="363">
        <v>83.2</v>
      </c>
      <c r="E53" s="361">
        <v>89.7</v>
      </c>
      <c r="F53" s="361">
        <v>79.3</v>
      </c>
      <c r="G53" s="361">
        <v>86.3</v>
      </c>
    </row>
    <row r="54" spans="1:7" x14ac:dyDescent="0.25">
      <c r="A54" s="799">
        <v>1898</v>
      </c>
      <c r="B54" s="361">
        <v>90</v>
      </c>
      <c r="C54" s="361">
        <v>86.7</v>
      </c>
      <c r="D54" s="363">
        <v>87.3</v>
      </c>
      <c r="E54" s="361">
        <v>91</v>
      </c>
      <c r="F54" s="361">
        <v>81.5</v>
      </c>
      <c r="G54" s="361">
        <v>89.1</v>
      </c>
    </row>
    <row r="55" spans="1:7" x14ac:dyDescent="0.25">
      <c r="A55" s="799">
        <v>1899</v>
      </c>
      <c r="B55" s="361">
        <v>94.5</v>
      </c>
      <c r="C55" s="361">
        <v>91.3</v>
      </c>
      <c r="D55" s="363">
        <v>92.4</v>
      </c>
      <c r="E55" s="361">
        <v>94.3</v>
      </c>
      <c r="F55" s="361">
        <v>91.8</v>
      </c>
      <c r="G55" s="361">
        <v>94</v>
      </c>
    </row>
    <row r="56" spans="1:7" x14ac:dyDescent="0.25">
      <c r="A56" s="800">
        <v>1900</v>
      </c>
      <c r="B56" s="626">
        <v>100</v>
      </c>
      <c r="C56" s="626">
        <v>100</v>
      </c>
      <c r="D56" s="626">
        <v>100</v>
      </c>
      <c r="E56" s="626">
        <v>100</v>
      </c>
      <c r="F56" s="626">
        <v>100</v>
      </c>
      <c r="G56" s="626">
        <v>100</v>
      </c>
    </row>
    <row r="57" spans="1:7" x14ac:dyDescent="0.25">
      <c r="A57" s="799">
        <v>1901</v>
      </c>
      <c r="B57" s="361">
        <v>98.2</v>
      </c>
      <c r="C57" s="361">
        <v>94.7</v>
      </c>
      <c r="D57" s="363">
        <v>93.2</v>
      </c>
      <c r="E57" s="361">
        <v>103.5</v>
      </c>
      <c r="F57" s="361">
        <v>86.1</v>
      </c>
      <c r="G57" s="361">
        <v>97.2</v>
      </c>
    </row>
    <row r="58" spans="1:7" x14ac:dyDescent="0.25">
      <c r="A58" s="799">
        <v>1902</v>
      </c>
      <c r="B58" s="361">
        <v>92.8</v>
      </c>
      <c r="C58" s="361">
        <v>90.2</v>
      </c>
      <c r="D58" s="363">
        <v>87.9</v>
      </c>
      <c r="E58" s="361">
        <v>103.5</v>
      </c>
      <c r="F58" s="361">
        <v>82.9</v>
      </c>
      <c r="G58" s="361">
        <v>94</v>
      </c>
    </row>
    <row r="59" spans="1:7" x14ac:dyDescent="0.25">
      <c r="A59" s="799">
        <v>1903</v>
      </c>
      <c r="B59" s="361">
        <v>90.1</v>
      </c>
      <c r="C59" s="361">
        <v>90.3</v>
      </c>
      <c r="D59" s="363">
        <v>88</v>
      </c>
      <c r="E59" s="361">
        <v>99.7</v>
      </c>
      <c r="F59" s="361">
        <v>81.900000000000006</v>
      </c>
      <c r="G59" s="361">
        <v>92.4</v>
      </c>
    </row>
    <row r="60" spans="1:7" x14ac:dyDescent="0.25">
      <c r="A60" s="799">
        <v>1904</v>
      </c>
      <c r="B60" s="361">
        <v>88.4</v>
      </c>
      <c r="C60" s="361">
        <v>90.8</v>
      </c>
      <c r="D60" s="363">
        <v>88.4</v>
      </c>
      <c r="E60" s="361">
        <v>97.5</v>
      </c>
      <c r="F60" s="361">
        <v>83.1</v>
      </c>
      <c r="G60" s="361">
        <v>91</v>
      </c>
    </row>
    <row r="61" spans="1:7" x14ac:dyDescent="0.25">
      <c r="A61" s="799">
        <v>1905</v>
      </c>
      <c r="B61" s="361">
        <v>87.8</v>
      </c>
      <c r="C61" s="361">
        <v>88.1</v>
      </c>
      <c r="D61" s="363">
        <v>85.3</v>
      </c>
      <c r="E61" s="361">
        <v>96.8</v>
      </c>
      <c r="F61" s="361">
        <v>84.9</v>
      </c>
      <c r="G61" s="361">
        <v>90.3</v>
      </c>
    </row>
    <row r="62" spans="1:7" x14ac:dyDescent="0.25">
      <c r="A62" s="799">
        <v>1906</v>
      </c>
      <c r="B62" s="361">
        <v>90.1</v>
      </c>
      <c r="C62" s="361">
        <v>88.9</v>
      </c>
      <c r="D62" s="363">
        <v>86.1</v>
      </c>
      <c r="E62" s="361">
        <v>97.5</v>
      </c>
      <c r="F62" s="361">
        <v>91.6</v>
      </c>
      <c r="G62" s="361">
        <v>92.5</v>
      </c>
    </row>
    <row r="63" spans="1:7" x14ac:dyDescent="0.25">
      <c r="A63" s="799">
        <v>1907</v>
      </c>
      <c r="B63" s="361">
        <v>93.3</v>
      </c>
      <c r="C63" s="361">
        <v>90.8</v>
      </c>
      <c r="D63" s="363">
        <v>88.6</v>
      </c>
      <c r="E63" s="361">
        <v>99.5</v>
      </c>
      <c r="F63" s="361">
        <v>94.9</v>
      </c>
      <c r="G63" s="361">
        <v>94.8</v>
      </c>
    </row>
    <row r="64" spans="1:7" x14ac:dyDescent="0.25">
      <c r="A64" s="799">
        <v>1908</v>
      </c>
      <c r="B64" s="361">
        <v>90</v>
      </c>
      <c r="C64" s="361">
        <v>90.3</v>
      </c>
      <c r="D64" s="363">
        <v>88</v>
      </c>
      <c r="E64" s="361">
        <v>100.4</v>
      </c>
      <c r="F64" s="361">
        <v>87.9</v>
      </c>
      <c r="G64" s="361">
        <v>92.6</v>
      </c>
    </row>
    <row r="65" spans="1:7" x14ac:dyDescent="0.25">
      <c r="A65" s="799">
        <v>1909</v>
      </c>
      <c r="B65" s="361">
        <v>89.1</v>
      </c>
      <c r="C65" s="361">
        <v>89.5</v>
      </c>
      <c r="D65" s="363">
        <v>87</v>
      </c>
      <c r="E65" s="361">
        <v>100.6</v>
      </c>
      <c r="F65" s="361">
        <v>89</v>
      </c>
      <c r="G65" s="361">
        <v>92.4</v>
      </c>
    </row>
    <row r="66" spans="1:7" x14ac:dyDescent="0.25">
      <c r="A66" s="800">
        <v>1910</v>
      </c>
      <c r="B66" s="626">
        <v>91.5</v>
      </c>
      <c r="C66" s="626">
        <v>90.2</v>
      </c>
      <c r="D66" s="629">
        <v>87.9</v>
      </c>
      <c r="E66" s="626">
        <v>99.7</v>
      </c>
      <c r="F66" s="626">
        <v>91.3</v>
      </c>
      <c r="G66" s="626">
        <v>93.5</v>
      </c>
    </row>
    <row r="67" spans="1:7" x14ac:dyDescent="0.25">
      <c r="A67" s="799">
        <v>1911</v>
      </c>
      <c r="B67" s="361">
        <v>94.9</v>
      </c>
      <c r="C67" s="361">
        <v>91.9</v>
      </c>
      <c r="D67" s="363">
        <v>88.7</v>
      </c>
      <c r="E67" s="361">
        <v>100.8</v>
      </c>
      <c r="F67" s="361">
        <v>92.4</v>
      </c>
      <c r="G67" s="361">
        <v>95.1</v>
      </c>
    </row>
    <row r="68" spans="1:7" x14ac:dyDescent="0.25">
      <c r="A68" s="799">
        <v>1912</v>
      </c>
      <c r="B68" s="361">
        <v>98.9</v>
      </c>
      <c r="C68" s="361">
        <v>95.6</v>
      </c>
      <c r="D68" s="363">
        <v>92.7</v>
      </c>
      <c r="E68" s="361">
        <v>103.3</v>
      </c>
      <c r="F68" s="361">
        <v>98.4</v>
      </c>
      <c r="G68" s="361">
        <v>99.4</v>
      </c>
    </row>
    <row r="69" spans="1:7" x14ac:dyDescent="0.25">
      <c r="A69" s="799">
        <v>1913</v>
      </c>
      <c r="B69" s="361">
        <v>101.8</v>
      </c>
      <c r="C69" s="361">
        <v>102.7</v>
      </c>
      <c r="D69" s="361">
        <v>100.2</v>
      </c>
      <c r="E69" s="361">
        <v>106.9</v>
      </c>
      <c r="F69" s="361">
        <v>96.7</v>
      </c>
      <c r="G69" s="361">
        <v>101.6</v>
      </c>
    </row>
    <row r="70" spans="1:7" x14ac:dyDescent="0.25">
      <c r="A70" s="799">
        <v>1914</v>
      </c>
      <c r="B70" s="361">
        <v>103</v>
      </c>
      <c r="C70" s="361">
        <v>104.5</v>
      </c>
      <c r="D70" s="361">
        <v>101.4</v>
      </c>
      <c r="E70" s="361">
        <v>108.2</v>
      </c>
      <c r="F70" s="361">
        <v>92.9</v>
      </c>
      <c r="G70" s="361">
        <v>102.1</v>
      </c>
    </row>
    <row r="71" spans="1:7" x14ac:dyDescent="0.25">
      <c r="A71" s="799">
        <v>1915</v>
      </c>
      <c r="B71" s="361">
        <v>123.9</v>
      </c>
      <c r="C71" s="361">
        <v>121.3</v>
      </c>
      <c r="D71" s="361">
        <v>114.2</v>
      </c>
      <c r="E71" s="361">
        <v>117.2</v>
      </c>
      <c r="F71" s="361">
        <v>98</v>
      </c>
      <c r="G71" s="361">
        <v>114.2</v>
      </c>
    </row>
    <row r="72" spans="1:7" x14ac:dyDescent="0.25">
      <c r="A72" s="799">
        <v>1916</v>
      </c>
      <c r="B72" s="361">
        <v>144.69999999999999</v>
      </c>
      <c r="C72" s="361">
        <v>142.30000000000001</v>
      </c>
      <c r="D72" s="361">
        <v>139.30000000000001</v>
      </c>
      <c r="E72" s="361">
        <v>134</v>
      </c>
      <c r="F72" s="361">
        <v>132.80000000000001</v>
      </c>
      <c r="G72" s="361">
        <v>135.1</v>
      </c>
    </row>
    <row r="73" spans="1:7" x14ac:dyDescent="0.25">
      <c r="A73" s="799">
        <v>1917</v>
      </c>
      <c r="B73" s="361">
        <v>166.5</v>
      </c>
      <c r="C73" s="361">
        <v>168.7</v>
      </c>
      <c r="D73" s="361">
        <v>162.19999999999999</v>
      </c>
      <c r="E73" s="361">
        <v>167.2</v>
      </c>
      <c r="F73" s="361">
        <v>163.9</v>
      </c>
      <c r="G73" s="361">
        <v>162.6</v>
      </c>
    </row>
    <row r="74" spans="1:7" x14ac:dyDescent="0.25">
      <c r="A74" s="799">
        <v>1918</v>
      </c>
      <c r="B74" s="361">
        <v>206.9</v>
      </c>
      <c r="C74" s="361">
        <v>188.3</v>
      </c>
      <c r="D74" s="361">
        <v>192.5</v>
      </c>
      <c r="E74" s="361">
        <v>198.6</v>
      </c>
      <c r="F74" s="361">
        <v>175.1</v>
      </c>
      <c r="G74" s="361">
        <v>187.4</v>
      </c>
    </row>
    <row r="75" spans="1:7" x14ac:dyDescent="0.25">
      <c r="A75" s="799">
        <v>1919</v>
      </c>
      <c r="B75" s="361">
        <v>257</v>
      </c>
      <c r="C75" s="361">
        <v>233.8</v>
      </c>
      <c r="D75" s="361">
        <v>236.7</v>
      </c>
      <c r="E75" s="361">
        <v>233.5</v>
      </c>
      <c r="F75" s="361">
        <v>198.3</v>
      </c>
      <c r="G75" s="361">
        <v>217.7</v>
      </c>
    </row>
    <row r="76" spans="1:7" ht="16.5" thickBot="1" x14ac:dyDescent="0.3">
      <c r="A76" s="801">
        <v>1920</v>
      </c>
      <c r="B76" s="463">
        <v>302.5</v>
      </c>
      <c r="C76" s="463">
        <v>275</v>
      </c>
      <c r="D76" s="463">
        <v>288.7</v>
      </c>
      <c r="E76" s="463">
        <v>271.39999999999998</v>
      </c>
      <c r="F76" s="463">
        <v>216.2</v>
      </c>
      <c r="G76" s="463">
        <v>250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95"/>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5.75" x14ac:dyDescent="0.25"/>
  <cols>
    <col min="1" max="2" width="16.140625" style="70" customWidth="1"/>
    <col min="3" max="3" width="13.5703125" style="70" bestFit="1" customWidth="1"/>
    <col min="4" max="4" width="22.85546875" style="70" customWidth="1"/>
    <col min="5" max="5" width="29.42578125" style="70" bestFit="1" customWidth="1"/>
    <col min="6" max="6" width="18" style="70" customWidth="1"/>
    <col min="7" max="7" width="20.140625" style="70" bestFit="1" customWidth="1"/>
    <col min="8" max="8" width="25.140625" style="70" bestFit="1" customWidth="1"/>
    <col min="9" max="9" width="16.85546875" style="70" customWidth="1"/>
    <col min="10" max="10" width="10.28515625" style="70" bestFit="1" customWidth="1"/>
    <col min="11" max="11" width="15" style="70" bestFit="1" customWidth="1"/>
    <col min="12" max="16384" width="9.140625" style="70"/>
  </cols>
  <sheetData>
    <row r="1" spans="1:13" ht="18.75" x14ac:dyDescent="0.25">
      <c r="A1" s="69" t="s">
        <v>169</v>
      </c>
      <c r="B1" s="209" t="s">
        <v>177</v>
      </c>
    </row>
    <row r="2" spans="1:13" ht="18.75" x14ac:dyDescent="0.25">
      <c r="B2" s="210"/>
    </row>
    <row r="4" spans="1:13" ht="16.5" thickBot="1" x14ac:dyDescent="0.3">
      <c r="A4" s="71"/>
      <c r="B4" s="71"/>
      <c r="C4" s="71"/>
      <c r="D4" s="71"/>
      <c r="E4" s="71"/>
      <c r="F4" s="71"/>
      <c r="G4" s="71"/>
      <c r="H4" s="71"/>
      <c r="I4" s="71"/>
      <c r="J4" s="71"/>
      <c r="K4" s="71"/>
    </row>
    <row r="5" spans="1:13" ht="45.75" customHeight="1" x14ac:dyDescent="0.25">
      <c r="B5" s="72" t="s">
        <v>50</v>
      </c>
      <c r="C5" s="72" t="s">
        <v>51</v>
      </c>
      <c r="D5" s="72" t="s">
        <v>52</v>
      </c>
      <c r="E5" s="72" t="s">
        <v>53</v>
      </c>
      <c r="F5" s="73" t="s">
        <v>54</v>
      </c>
      <c r="G5" s="72" t="s">
        <v>127</v>
      </c>
      <c r="H5" s="73" t="s">
        <v>55</v>
      </c>
      <c r="I5" s="73" t="s">
        <v>56</v>
      </c>
      <c r="J5" s="74" t="s">
        <v>8</v>
      </c>
      <c r="K5" s="75" t="s">
        <v>9</v>
      </c>
    </row>
    <row r="6" spans="1:13" ht="16.5" thickBot="1" x14ac:dyDescent="0.3">
      <c r="A6" s="71"/>
      <c r="B6" s="76">
        <v>1</v>
      </c>
      <c r="C6" s="76">
        <v>2</v>
      </c>
      <c r="D6" s="76">
        <v>3</v>
      </c>
      <c r="E6" s="76">
        <v>4</v>
      </c>
      <c r="F6" s="76">
        <v>5</v>
      </c>
      <c r="G6" s="76">
        <v>6</v>
      </c>
      <c r="H6" s="76">
        <v>7</v>
      </c>
      <c r="I6" s="76">
        <v>8</v>
      </c>
      <c r="J6" s="76">
        <v>9</v>
      </c>
      <c r="K6" s="76">
        <v>10</v>
      </c>
    </row>
    <row r="8" spans="1:13" x14ac:dyDescent="0.25">
      <c r="B8" s="77" t="s">
        <v>57</v>
      </c>
    </row>
    <row r="10" spans="1:13" x14ac:dyDescent="0.25">
      <c r="A10" s="78" t="s">
        <v>25</v>
      </c>
    </row>
    <row r="11" spans="1:13" x14ac:dyDescent="0.25">
      <c r="A11" s="79" t="s">
        <v>39</v>
      </c>
      <c r="B11" s="80">
        <v>1.38</v>
      </c>
      <c r="C11" s="81">
        <v>0.03</v>
      </c>
      <c r="D11" s="82">
        <v>0.5</v>
      </c>
      <c r="E11" s="83"/>
      <c r="F11" s="84">
        <v>0.41</v>
      </c>
      <c r="G11" s="85"/>
      <c r="H11" s="84">
        <v>0.8</v>
      </c>
      <c r="I11" s="86">
        <v>0.32</v>
      </c>
      <c r="J11" s="87">
        <v>0.81</v>
      </c>
      <c r="K11" s="87">
        <v>4.25</v>
      </c>
      <c r="M11" s="70">
        <f>K11-SUM(B11:J11)</f>
        <v>0</v>
      </c>
    </row>
    <row r="12" spans="1:13" x14ac:dyDescent="0.25">
      <c r="A12" s="79" t="s">
        <v>40</v>
      </c>
      <c r="B12" s="80">
        <v>1.68</v>
      </c>
      <c r="C12" s="81">
        <v>0.04</v>
      </c>
      <c r="D12" s="82">
        <v>0.62</v>
      </c>
      <c r="E12" s="88"/>
      <c r="F12" s="84">
        <v>0.56999999999999995</v>
      </c>
      <c r="G12" s="89"/>
      <c r="H12" s="90">
        <v>1.1100000000000001</v>
      </c>
      <c r="I12" s="86">
        <v>0.36</v>
      </c>
      <c r="J12" s="87">
        <v>1.21</v>
      </c>
      <c r="K12" s="87">
        <v>5.59</v>
      </c>
      <c r="M12" s="70">
        <f t="shared" ref="M12:M75" si="0">K12-SUM(B12:J12)</f>
        <v>0</v>
      </c>
    </row>
    <row r="13" spans="1:13" x14ac:dyDescent="0.25">
      <c r="A13" s="79" t="s">
        <v>41</v>
      </c>
      <c r="B13" s="80">
        <v>2.1800000000000002</v>
      </c>
      <c r="C13" s="81">
        <v>7.0000000000000007E-2</v>
      </c>
      <c r="D13" s="82">
        <v>1</v>
      </c>
      <c r="E13" s="91"/>
      <c r="F13" s="84">
        <v>0.67</v>
      </c>
      <c r="G13" s="92"/>
      <c r="H13" s="84">
        <v>1.19</v>
      </c>
      <c r="I13" s="86">
        <v>0.42</v>
      </c>
      <c r="J13" s="87">
        <v>1.42</v>
      </c>
      <c r="K13" s="87">
        <v>6.95</v>
      </c>
      <c r="M13" s="70">
        <f t="shared" si="0"/>
        <v>0</v>
      </c>
    </row>
    <row r="14" spans="1:13" x14ac:dyDescent="0.25">
      <c r="A14" s="79" t="s">
        <v>42</v>
      </c>
      <c r="B14" s="80">
        <v>3.8</v>
      </c>
      <c r="C14" s="81">
        <v>0.11</v>
      </c>
      <c r="D14" s="82">
        <v>1.39</v>
      </c>
      <c r="E14" s="93"/>
      <c r="F14" s="84">
        <v>0.99</v>
      </c>
      <c r="G14" s="92"/>
      <c r="H14" s="84">
        <v>2.25</v>
      </c>
      <c r="I14" s="86">
        <v>0.57999999999999996</v>
      </c>
      <c r="J14" s="87">
        <v>2.14</v>
      </c>
      <c r="K14" s="87">
        <v>11.26</v>
      </c>
      <c r="M14" s="70">
        <f t="shared" si="0"/>
        <v>0</v>
      </c>
    </row>
    <row r="15" spans="1:13" x14ac:dyDescent="0.25">
      <c r="A15" s="79" t="s">
        <v>43</v>
      </c>
      <c r="B15" s="80">
        <v>5.49</v>
      </c>
      <c r="C15" s="81">
        <v>0.25</v>
      </c>
      <c r="D15" s="82">
        <v>2.82</v>
      </c>
      <c r="E15" s="83"/>
      <c r="F15" s="94">
        <v>2.13</v>
      </c>
      <c r="G15" s="92"/>
      <c r="H15" s="84">
        <v>3.68</v>
      </c>
      <c r="I15" s="86">
        <v>1.1399999999999999</v>
      </c>
      <c r="J15" s="87">
        <v>4.62</v>
      </c>
      <c r="K15" s="87">
        <v>20.13</v>
      </c>
      <c r="M15" s="70">
        <f t="shared" si="0"/>
        <v>0</v>
      </c>
    </row>
    <row r="16" spans="1:13" x14ac:dyDescent="0.25">
      <c r="A16" s="79" t="s">
        <v>44</v>
      </c>
      <c r="B16" s="80">
        <v>6.1</v>
      </c>
      <c r="C16" s="81">
        <v>0.26</v>
      </c>
      <c r="D16" s="82">
        <v>3.32</v>
      </c>
      <c r="E16" s="86">
        <v>0.28000000000000003</v>
      </c>
      <c r="F16" s="84">
        <v>3.04</v>
      </c>
      <c r="G16" s="85"/>
      <c r="H16" s="84">
        <v>4.03</v>
      </c>
      <c r="I16" s="86">
        <v>1.37</v>
      </c>
      <c r="J16" s="87">
        <v>6.73</v>
      </c>
      <c r="K16" s="87">
        <v>25.13</v>
      </c>
      <c r="M16" s="70">
        <f t="shared" si="0"/>
        <v>0</v>
      </c>
    </row>
    <row r="17" spans="1:13" x14ac:dyDescent="0.25">
      <c r="A17" s="79" t="s">
        <v>45</v>
      </c>
      <c r="B17" s="80">
        <v>4.3600000000000003</v>
      </c>
      <c r="C17" s="81">
        <v>0.43</v>
      </c>
      <c r="D17" s="82">
        <v>5.49</v>
      </c>
      <c r="E17" s="86">
        <v>0.33</v>
      </c>
      <c r="F17" s="84">
        <v>3.68</v>
      </c>
      <c r="G17" s="86">
        <v>0.1</v>
      </c>
      <c r="H17" s="84">
        <v>3.57</v>
      </c>
      <c r="I17" s="86">
        <v>1.47</v>
      </c>
      <c r="J17" s="87">
        <v>8.2100000000000009</v>
      </c>
      <c r="K17" s="87">
        <v>27.64</v>
      </c>
      <c r="M17" s="70">
        <f t="shared" si="0"/>
        <v>0</v>
      </c>
    </row>
    <row r="18" spans="1:13" x14ac:dyDescent="0.25">
      <c r="A18" s="79" t="s">
        <v>46</v>
      </c>
      <c r="B18" s="80">
        <v>4.96</v>
      </c>
      <c r="C18" s="81">
        <v>0.52</v>
      </c>
      <c r="D18" s="82">
        <v>7.3</v>
      </c>
      <c r="E18" s="86">
        <v>0.55000000000000004</v>
      </c>
      <c r="F18" s="84">
        <v>4.2</v>
      </c>
      <c r="G18" s="86">
        <v>3.7</v>
      </c>
      <c r="H18" s="84">
        <v>4.4400000000000004</v>
      </c>
      <c r="I18" s="86">
        <v>1.94</v>
      </c>
      <c r="J18" s="87">
        <v>9.32</v>
      </c>
      <c r="K18" s="87">
        <v>36.93</v>
      </c>
      <c r="M18" s="70">
        <f t="shared" si="0"/>
        <v>0</v>
      </c>
    </row>
    <row r="19" spans="1:13" x14ac:dyDescent="0.25">
      <c r="A19" s="79" t="s">
        <v>47</v>
      </c>
      <c r="B19" s="80">
        <v>6.29</v>
      </c>
      <c r="C19" s="81">
        <v>0.9</v>
      </c>
      <c r="D19" s="82">
        <v>8.9700000000000006</v>
      </c>
      <c r="E19" s="86">
        <v>1.18</v>
      </c>
      <c r="F19" s="84">
        <v>2.91</v>
      </c>
      <c r="G19" s="84">
        <v>14.64</v>
      </c>
      <c r="H19" s="84">
        <v>4.67</v>
      </c>
      <c r="I19" s="86">
        <v>2.1800000000000002</v>
      </c>
      <c r="J19" s="87">
        <v>6.34</v>
      </c>
      <c r="K19" s="87">
        <v>48.08</v>
      </c>
      <c r="M19" s="70">
        <f t="shared" si="0"/>
        <v>0</v>
      </c>
    </row>
    <row r="20" spans="1:13" x14ac:dyDescent="0.25">
      <c r="A20" s="79" t="s">
        <v>48</v>
      </c>
      <c r="B20" s="80">
        <v>7.21</v>
      </c>
      <c r="C20" s="81">
        <v>1.19</v>
      </c>
      <c r="D20" s="81">
        <v>12.35</v>
      </c>
      <c r="E20" s="86">
        <v>2.58</v>
      </c>
      <c r="F20" s="84">
        <v>2.62</v>
      </c>
      <c r="G20" s="86">
        <v>8.44</v>
      </c>
      <c r="H20" s="84">
        <v>7.8</v>
      </c>
      <c r="I20" s="86">
        <v>2.4500000000000002</v>
      </c>
      <c r="J20" s="87">
        <v>8.65</v>
      </c>
      <c r="K20" s="87">
        <v>53.29</v>
      </c>
      <c r="M20" s="70">
        <f t="shared" si="0"/>
        <v>0</v>
      </c>
    </row>
    <row r="21" spans="1:13" x14ac:dyDescent="0.25">
      <c r="B21" s="95"/>
      <c r="C21" s="95"/>
      <c r="D21" s="95"/>
      <c r="E21" s="95"/>
      <c r="F21" s="95"/>
      <c r="G21" s="95"/>
      <c r="H21" s="95"/>
      <c r="I21" s="95"/>
      <c r="J21" s="95"/>
      <c r="K21" s="95"/>
    </row>
    <row r="22" spans="1:13" x14ac:dyDescent="0.25">
      <c r="A22" s="96" t="s">
        <v>26</v>
      </c>
      <c r="B22" s="97"/>
      <c r="C22" s="97"/>
      <c r="D22" s="97"/>
      <c r="E22" s="97"/>
      <c r="F22" s="97"/>
      <c r="G22" s="97"/>
      <c r="H22" s="97"/>
      <c r="I22" s="97"/>
      <c r="J22" s="97"/>
      <c r="K22" s="97"/>
    </row>
    <row r="23" spans="1:13" s="98" customFormat="1" x14ac:dyDescent="0.25">
      <c r="A23" s="598" t="s">
        <v>48</v>
      </c>
      <c r="B23" s="430">
        <v>8.1</v>
      </c>
      <c r="C23" s="430">
        <v>1.21</v>
      </c>
      <c r="D23" s="430">
        <v>12.83</v>
      </c>
      <c r="E23" s="430">
        <v>2.67</v>
      </c>
      <c r="F23" s="430">
        <v>2.69</v>
      </c>
      <c r="G23" s="430">
        <v>8.7799999999999994</v>
      </c>
      <c r="H23" s="430">
        <v>7.96</v>
      </c>
      <c r="I23" s="430">
        <v>2.62</v>
      </c>
      <c r="J23" s="430">
        <v>8.82</v>
      </c>
      <c r="K23" s="430">
        <v>55.68</v>
      </c>
      <c r="M23" s="98">
        <f t="shared" si="0"/>
        <v>0</v>
      </c>
    </row>
    <row r="24" spans="1:13" s="98" customFormat="1" x14ac:dyDescent="0.25">
      <c r="A24" s="598"/>
      <c r="B24" s="430"/>
      <c r="C24" s="430"/>
      <c r="D24" s="430"/>
      <c r="E24" s="430"/>
      <c r="F24" s="430"/>
      <c r="G24" s="430"/>
      <c r="H24" s="430"/>
      <c r="I24" s="430"/>
      <c r="J24" s="430"/>
      <c r="K24" s="430"/>
    </row>
    <row r="25" spans="1:13" x14ac:dyDescent="0.25">
      <c r="B25" s="803" t="s">
        <v>130</v>
      </c>
      <c r="C25" s="803"/>
      <c r="D25" s="803"/>
      <c r="E25" s="99"/>
      <c r="F25" s="100"/>
      <c r="G25" s="101"/>
      <c r="H25" s="100"/>
      <c r="I25" s="99"/>
      <c r="J25" s="101"/>
      <c r="K25" s="102"/>
    </row>
    <row r="26" spans="1:13" x14ac:dyDescent="0.25">
      <c r="A26" s="103">
        <v>1851</v>
      </c>
      <c r="B26" s="104">
        <v>7.1</v>
      </c>
      <c r="C26" s="104">
        <v>1.2</v>
      </c>
      <c r="D26" s="105">
        <v>10</v>
      </c>
      <c r="E26" s="105">
        <v>2.1</v>
      </c>
      <c r="F26" s="106">
        <v>1.6</v>
      </c>
      <c r="G26" s="107">
        <v>8.4</v>
      </c>
      <c r="H26" s="106">
        <v>5.5</v>
      </c>
      <c r="I26" s="105">
        <v>1.6</v>
      </c>
      <c r="J26" s="107">
        <v>8.8000000000000007</v>
      </c>
      <c r="K26" s="108">
        <v>46.3</v>
      </c>
      <c r="M26" s="70">
        <f t="shared" si="0"/>
        <v>0</v>
      </c>
    </row>
    <row r="27" spans="1:13" x14ac:dyDescent="0.25">
      <c r="A27" s="109">
        <v>1852</v>
      </c>
      <c r="B27" s="110">
        <v>7.3</v>
      </c>
      <c r="C27" s="110">
        <v>1.4</v>
      </c>
      <c r="D27" s="110">
        <v>11</v>
      </c>
      <c r="E27" s="110">
        <v>1.9</v>
      </c>
      <c r="F27" s="110">
        <v>2.1</v>
      </c>
      <c r="G27" s="110">
        <v>8.1</v>
      </c>
      <c r="H27" s="110">
        <v>6.6</v>
      </c>
      <c r="I27" s="110">
        <v>2</v>
      </c>
      <c r="J27" s="110">
        <v>12.2</v>
      </c>
      <c r="K27" s="110">
        <v>52.6</v>
      </c>
      <c r="M27" s="70">
        <f t="shared" si="0"/>
        <v>0</v>
      </c>
    </row>
    <row r="28" spans="1:13" x14ac:dyDescent="0.25">
      <c r="A28" s="111">
        <v>1853</v>
      </c>
      <c r="B28" s="112">
        <v>7.6</v>
      </c>
      <c r="C28" s="112">
        <v>1.2</v>
      </c>
      <c r="D28" s="112">
        <v>13</v>
      </c>
      <c r="E28" s="112">
        <v>2.6</v>
      </c>
      <c r="F28" s="112">
        <v>2.4</v>
      </c>
      <c r="G28" s="112">
        <v>8.8000000000000007</v>
      </c>
      <c r="H28" s="112">
        <v>8</v>
      </c>
      <c r="I28" s="112">
        <v>2.2000000000000002</v>
      </c>
      <c r="J28" s="112">
        <v>13.5</v>
      </c>
      <c r="K28" s="112">
        <v>59.3</v>
      </c>
      <c r="M28" s="70">
        <f t="shared" si="0"/>
        <v>0</v>
      </c>
    </row>
    <row r="29" spans="1:13" x14ac:dyDescent="0.25">
      <c r="A29" s="111">
        <v>1854</v>
      </c>
      <c r="B29" s="112">
        <v>8</v>
      </c>
      <c r="C29" s="112">
        <v>0.4</v>
      </c>
      <c r="D29" s="112">
        <v>16.600000000000001</v>
      </c>
      <c r="E29" s="112">
        <v>3.1</v>
      </c>
      <c r="F29" s="112">
        <v>2.8</v>
      </c>
      <c r="G29" s="112">
        <v>11.5</v>
      </c>
      <c r="H29" s="112">
        <v>9.4</v>
      </c>
      <c r="I29" s="112">
        <v>2.4</v>
      </c>
      <c r="J29" s="112">
        <v>9.3000000000000007</v>
      </c>
      <c r="K29" s="112">
        <v>63.5</v>
      </c>
      <c r="M29" s="70">
        <f t="shared" si="0"/>
        <v>0</v>
      </c>
    </row>
    <row r="30" spans="1:13" x14ac:dyDescent="0.25">
      <c r="A30" s="111">
        <v>1855</v>
      </c>
      <c r="B30" s="112">
        <v>8.1999999999999993</v>
      </c>
      <c r="C30" s="112">
        <v>0.7</v>
      </c>
      <c r="D30" s="112">
        <v>16.7</v>
      </c>
      <c r="E30" s="112">
        <v>2.6</v>
      </c>
      <c r="F30" s="112">
        <v>2.9</v>
      </c>
      <c r="G30" s="112">
        <v>10</v>
      </c>
      <c r="H30" s="112">
        <v>10.9</v>
      </c>
      <c r="I30" s="112">
        <v>3</v>
      </c>
      <c r="J30" s="112">
        <v>7.2</v>
      </c>
      <c r="K30" s="112">
        <v>62.2</v>
      </c>
      <c r="M30" s="70">
        <f t="shared" si="0"/>
        <v>0</v>
      </c>
    </row>
    <row r="31" spans="1:13" x14ac:dyDescent="0.25">
      <c r="A31" s="109">
        <v>1856</v>
      </c>
      <c r="B31" s="110">
        <v>8.3000000000000007</v>
      </c>
      <c r="C31" s="110">
        <v>1.5</v>
      </c>
      <c r="D31" s="110">
        <v>14.6</v>
      </c>
      <c r="E31" s="110">
        <v>2.7</v>
      </c>
      <c r="F31" s="110">
        <v>2.7</v>
      </c>
      <c r="G31" s="113">
        <v>7.7</v>
      </c>
      <c r="H31" s="114">
        <v>8.5</v>
      </c>
      <c r="I31" s="115">
        <v>2.7</v>
      </c>
      <c r="J31" s="110">
        <v>7.1</v>
      </c>
      <c r="K31" s="110">
        <v>55.8</v>
      </c>
      <c r="M31" s="70">
        <f t="shared" si="0"/>
        <v>0</v>
      </c>
    </row>
    <row r="32" spans="1:13" x14ac:dyDescent="0.25">
      <c r="A32" s="109">
        <v>1857</v>
      </c>
      <c r="B32" s="110">
        <v>8.4</v>
      </c>
      <c r="C32" s="110">
        <v>1.2</v>
      </c>
      <c r="D32" s="116">
        <v>11.3</v>
      </c>
      <c r="E32" s="110">
        <v>2.7</v>
      </c>
      <c r="F32" s="110">
        <v>2.9</v>
      </c>
      <c r="G32" s="110">
        <v>8.1999999999999993</v>
      </c>
      <c r="H32" s="110">
        <v>8.5</v>
      </c>
      <c r="I32" s="110">
        <v>2.9</v>
      </c>
      <c r="J32" s="110">
        <v>6.9</v>
      </c>
      <c r="K32" s="110">
        <v>53</v>
      </c>
      <c r="M32" s="70">
        <f t="shared" si="0"/>
        <v>0</v>
      </c>
    </row>
    <row r="33" spans="1:13" x14ac:dyDescent="0.25">
      <c r="A33" s="111">
        <v>1858</v>
      </c>
      <c r="B33" s="112">
        <v>8.6</v>
      </c>
      <c r="C33" s="112">
        <v>0.4</v>
      </c>
      <c r="D33" s="112">
        <v>10.8</v>
      </c>
      <c r="E33" s="117">
        <v>3.3</v>
      </c>
      <c r="F33" s="112">
        <v>3.1</v>
      </c>
      <c r="G33" s="117">
        <v>7.7</v>
      </c>
      <c r="H33" s="112">
        <v>7.3</v>
      </c>
      <c r="I33" s="118">
        <v>2.7</v>
      </c>
      <c r="J33" s="112">
        <v>7.4</v>
      </c>
      <c r="K33" s="112">
        <v>51.3</v>
      </c>
      <c r="M33" s="70">
        <f t="shared" si="0"/>
        <v>0</v>
      </c>
    </row>
    <row r="34" spans="1:13" x14ac:dyDescent="0.25">
      <c r="A34" s="111">
        <v>1859</v>
      </c>
      <c r="B34" s="112">
        <v>8.6999999999999993</v>
      </c>
      <c r="C34" s="112">
        <v>1.6</v>
      </c>
      <c r="D34" s="112">
        <v>11.4</v>
      </c>
      <c r="E34" s="112">
        <v>2.8</v>
      </c>
      <c r="F34" s="112">
        <v>3.1</v>
      </c>
      <c r="G34" s="112">
        <v>8.5</v>
      </c>
      <c r="H34" s="112">
        <v>7.1</v>
      </c>
      <c r="I34" s="112">
        <v>3</v>
      </c>
      <c r="J34" s="112">
        <v>8</v>
      </c>
      <c r="K34" s="112">
        <v>54.2</v>
      </c>
      <c r="M34" s="70">
        <f t="shared" si="0"/>
        <v>0</v>
      </c>
    </row>
    <row r="35" spans="1:13" x14ac:dyDescent="0.25">
      <c r="A35" s="109">
        <v>1860</v>
      </c>
      <c r="B35" s="110">
        <v>8.9</v>
      </c>
      <c r="C35" s="110">
        <v>2.4</v>
      </c>
      <c r="D35" s="110">
        <v>12.9</v>
      </c>
      <c r="E35" s="110">
        <v>3</v>
      </c>
      <c r="F35" s="113">
        <v>3.3</v>
      </c>
      <c r="G35" s="110">
        <v>9</v>
      </c>
      <c r="H35" s="113">
        <v>7.7</v>
      </c>
      <c r="I35" s="110">
        <v>3.6</v>
      </c>
      <c r="J35" s="110">
        <v>7.8</v>
      </c>
      <c r="K35" s="110">
        <v>58.6</v>
      </c>
      <c r="M35" s="70">
        <f t="shared" si="0"/>
        <v>0</v>
      </c>
    </row>
    <row r="36" spans="1:13" x14ac:dyDescent="0.25">
      <c r="A36" s="111">
        <v>1861</v>
      </c>
      <c r="B36" s="112">
        <v>9.6</v>
      </c>
      <c r="C36" s="112">
        <v>1.6</v>
      </c>
      <c r="D36" s="112">
        <v>12.9</v>
      </c>
      <c r="E36" s="112">
        <v>2</v>
      </c>
      <c r="F36" s="112">
        <v>3.8</v>
      </c>
      <c r="G36" s="112">
        <v>12.8</v>
      </c>
      <c r="H36" s="112">
        <v>8.5</v>
      </c>
      <c r="I36" s="112">
        <v>3.6</v>
      </c>
      <c r="J36" s="112">
        <v>8.4</v>
      </c>
      <c r="K36" s="112">
        <v>63.2</v>
      </c>
      <c r="M36" s="70">
        <f t="shared" si="0"/>
        <v>0</v>
      </c>
    </row>
    <row r="37" spans="1:13" x14ac:dyDescent="0.25">
      <c r="A37" s="111">
        <v>1862</v>
      </c>
      <c r="B37" s="112">
        <v>9.9</v>
      </c>
      <c r="C37" s="112">
        <v>1.2</v>
      </c>
      <c r="D37" s="112">
        <v>14.1</v>
      </c>
      <c r="E37" s="112">
        <v>1.7</v>
      </c>
      <c r="F37" s="112">
        <v>4</v>
      </c>
      <c r="G37" s="112">
        <v>13.4</v>
      </c>
      <c r="H37" s="112">
        <v>9.4</v>
      </c>
      <c r="I37" s="112">
        <v>3.8</v>
      </c>
      <c r="J37" s="112">
        <v>10</v>
      </c>
      <c r="K37" s="112">
        <v>67.5</v>
      </c>
      <c r="M37" s="70">
        <f t="shared" si="0"/>
        <v>0</v>
      </c>
    </row>
    <row r="38" spans="1:13" x14ac:dyDescent="0.25">
      <c r="A38" s="111">
        <v>1863</v>
      </c>
      <c r="B38" s="112">
        <v>10.5</v>
      </c>
      <c r="C38" s="112">
        <v>1.8</v>
      </c>
      <c r="D38" s="112">
        <v>14.9</v>
      </c>
      <c r="E38" s="112">
        <v>2.1</v>
      </c>
      <c r="F38" s="112">
        <v>4.3</v>
      </c>
      <c r="G38" s="112">
        <v>16.5</v>
      </c>
      <c r="H38" s="112">
        <v>12.7</v>
      </c>
      <c r="I38" s="112">
        <v>3.8</v>
      </c>
      <c r="J38" s="112">
        <v>11.3</v>
      </c>
      <c r="K38" s="112">
        <v>77.900000000000006</v>
      </c>
      <c r="M38" s="70">
        <f t="shared" si="0"/>
        <v>0</v>
      </c>
    </row>
    <row r="39" spans="1:13" x14ac:dyDescent="0.25">
      <c r="A39" s="111">
        <v>1864</v>
      </c>
      <c r="B39" s="112">
        <v>10.6</v>
      </c>
      <c r="C39" s="112">
        <v>2.2000000000000002</v>
      </c>
      <c r="D39" s="112">
        <v>17.899999999999999</v>
      </c>
      <c r="E39" s="112">
        <v>2</v>
      </c>
      <c r="F39" s="112">
        <v>5</v>
      </c>
      <c r="G39" s="112">
        <v>19.3</v>
      </c>
      <c r="H39" s="112">
        <v>15</v>
      </c>
      <c r="I39" s="112">
        <v>3.9</v>
      </c>
      <c r="J39" s="112">
        <v>12.3</v>
      </c>
      <c r="K39" s="112">
        <v>88.2</v>
      </c>
      <c r="M39" s="70">
        <f t="shared" si="0"/>
        <v>0</v>
      </c>
    </row>
    <row r="40" spans="1:13" x14ac:dyDescent="0.25">
      <c r="A40" s="109">
        <v>1865</v>
      </c>
      <c r="B40" s="110">
        <v>10.6</v>
      </c>
      <c r="C40" s="110">
        <v>2.2999999999999998</v>
      </c>
      <c r="D40" s="110">
        <v>17.899999999999999</v>
      </c>
      <c r="E40" s="110">
        <v>4</v>
      </c>
      <c r="F40" s="110">
        <v>5.5</v>
      </c>
      <c r="G40" s="110">
        <v>22.8</v>
      </c>
      <c r="H40" s="110">
        <v>13.4</v>
      </c>
      <c r="I40" s="110">
        <v>3.8</v>
      </c>
      <c r="J40" s="110">
        <v>10.8</v>
      </c>
      <c r="K40" s="110">
        <v>91.1</v>
      </c>
      <c r="M40" s="70">
        <f t="shared" si="0"/>
        <v>0</v>
      </c>
    </row>
    <row r="41" spans="1:13" x14ac:dyDescent="0.25">
      <c r="A41" s="111">
        <v>1866</v>
      </c>
      <c r="B41" s="112">
        <v>11.1</v>
      </c>
      <c r="C41" s="112">
        <v>2.8</v>
      </c>
      <c r="D41" s="112">
        <v>17.2</v>
      </c>
      <c r="E41" s="112">
        <v>3.2</v>
      </c>
      <c r="F41" s="112">
        <v>5.6</v>
      </c>
      <c r="G41" s="112">
        <v>20.2</v>
      </c>
      <c r="H41" s="112">
        <v>12.5</v>
      </c>
      <c r="I41" s="112">
        <v>4.4000000000000004</v>
      </c>
      <c r="J41" s="112">
        <v>12.3</v>
      </c>
      <c r="K41" s="112">
        <v>89.3</v>
      </c>
      <c r="M41" s="70">
        <f t="shared" si="0"/>
        <v>0</v>
      </c>
    </row>
    <row r="42" spans="1:13" x14ac:dyDescent="0.25">
      <c r="A42" s="111">
        <v>1867</v>
      </c>
      <c r="B42" s="112">
        <v>11.6</v>
      </c>
      <c r="C42" s="112">
        <v>2.2999999999999998</v>
      </c>
      <c r="D42" s="112">
        <v>14</v>
      </c>
      <c r="E42" s="112">
        <v>3.8</v>
      </c>
      <c r="F42" s="112">
        <v>6.1</v>
      </c>
      <c r="G42" s="112">
        <v>13.5</v>
      </c>
      <c r="H42" s="112">
        <v>10.3</v>
      </c>
      <c r="I42" s="112">
        <v>4.4000000000000004</v>
      </c>
      <c r="J42" s="112">
        <v>13.9</v>
      </c>
      <c r="K42" s="112">
        <v>79.900000000000006</v>
      </c>
      <c r="M42" s="70">
        <f t="shared" si="0"/>
        <v>0</v>
      </c>
    </row>
    <row r="43" spans="1:13" x14ac:dyDescent="0.25">
      <c r="A43" s="111">
        <v>1868</v>
      </c>
      <c r="B43" s="112">
        <v>11.8</v>
      </c>
      <c r="C43" s="112">
        <v>0.8</v>
      </c>
      <c r="D43" s="112">
        <v>14.3</v>
      </c>
      <c r="E43" s="112">
        <v>3.7</v>
      </c>
      <c r="F43" s="112">
        <v>6.6</v>
      </c>
      <c r="G43" s="112">
        <v>9.4</v>
      </c>
      <c r="H43" s="112">
        <v>10.199999999999999</v>
      </c>
      <c r="I43" s="112">
        <v>4</v>
      </c>
      <c r="J43" s="112">
        <v>15.4</v>
      </c>
      <c r="K43" s="112">
        <v>76.2</v>
      </c>
      <c r="M43" s="70">
        <f t="shared" si="0"/>
        <v>0</v>
      </c>
    </row>
    <row r="44" spans="1:13" x14ac:dyDescent="0.25">
      <c r="A44" s="111">
        <v>1869</v>
      </c>
      <c r="B44" s="112">
        <v>11.6</v>
      </c>
      <c r="C44" s="112">
        <v>0.7</v>
      </c>
      <c r="D44" s="112">
        <v>14.4</v>
      </c>
      <c r="E44" s="112">
        <v>3.8</v>
      </c>
      <c r="F44" s="112">
        <v>6.7</v>
      </c>
      <c r="G44" s="112">
        <v>8</v>
      </c>
      <c r="H44" s="112">
        <v>10.7</v>
      </c>
      <c r="I44" s="112">
        <v>4</v>
      </c>
      <c r="J44" s="112">
        <v>17.100000000000001</v>
      </c>
      <c r="K44" s="112">
        <v>77</v>
      </c>
      <c r="M44" s="70">
        <f t="shared" si="0"/>
        <v>0</v>
      </c>
    </row>
    <row r="45" spans="1:13" x14ac:dyDescent="0.25">
      <c r="A45" s="109">
        <v>1870</v>
      </c>
      <c r="B45" s="110">
        <v>11.8</v>
      </c>
      <c r="C45" s="110">
        <v>1.5</v>
      </c>
      <c r="D45" s="110">
        <v>17.2</v>
      </c>
      <c r="E45" s="110">
        <v>4.3</v>
      </c>
      <c r="F45" s="110">
        <v>7.1</v>
      </c>
      <c r="G45" s="110">
        <v>8.3000000000000007</v>
      </c>
      <c r="H45" s="110">
        <v>13.6</v>
      </c>
      <c r="I45" s="110">
        <v>4.4000000000000004</v>
      </c>
      <c r="J45" s="110">
        <v>18.7</v>
      </c>
      <c r="K45" s="110">
        <v>86.9</v>
      </c>
      <c r="M45" s="70">
        <f t="shared" si="0"/>
        <v>0</v>
      </c>
    </row>
    <row r="46" spans="1:13" x14ac:dyDescent="0.25">
      <c r="A46" s="111">
        <v>1871</v>
      </c>
      <c r="B46" s="112">
        <v>11.9</v>
      </c>
      <c r="C46" s="112">
        <v>3</v>
      </c>
      <c r="D46" s="112">
        <v>20</v>
      </c>
      <c r="E46" s="112">
        <v>3.4</v>
      </c>
      <c r="F46" s="117">
        <v>7.7</v>
      </c>
      <c r="G46" s="112">
        <v>10.8</v>
      </c>
      <c r="H46" s="112">
        <v>17.3</v>
      </c>
      <c r="I46" s="112">
        <v>5.2</v>
      </c>
      <c r="J46" s="112">
        <v>19.600000000000001</v>
      </c>
      <c r="K46" s="112">
        <v>98.9</v>
      </c>
      <c r="M46" s="70">
        <f t="shared" si="0"/>
        <v>0</v>
      </c>
    </row>
    <row r="47" spans="1:13" x14ac:dyDescent="0.25">
      <c r="A47" s="111">
        <v>1872</v>
      </c>
      <c r="B47" s="112">
        <v>12.4</v>
      </c>
      <c r="C47" s="112">
        <v>5.0999999999999996</v>
      </c>
      <c r="D47" s="112">
        <v>23.5</v>
      </c>
      <c r="E47" s="112">
        <v>3.5</v>
      </c>
      <c r="F47" s="112">
        <v>9</v>
      </c>
      <c r="G47" s="112">
        <v>12.7</v>
      </c>
      <c r="H47" s="112">
        <v>22.9</v>
      </c>
      <c r="I47" s="112">
        <v>6.2</v>
      </c>
      <c r="J47" s="112">
        <v>23.1</v>
      </c>
      <c r="K47" s="112">
        <v>118.4</v>
      </c>
      <c r="M47" s="70">
        <f t="shared" si="0"/>
        <v>0</v>
      </c>
    </row>
    <row r="48" spans="1:13" x14ac:dyDescent="0.25">
      <c r="A48" s="111">
        <v>1873</v>
      </c>
      <c r="B48" s="112">
        <v>13.2</v>
      </c>
      <c r="C48" s="112">
        <v>6.9</v>
      </c>
      <c r="D48" s="112">
        <v>22.4</v>
      </c>
      <c r="E48" s="112">
        <v>3.5</v>
      </c>
      <c r="F48" s="112">
        <v>10.4</v>
      </c>
      <c r="G48" s="112">
        <v>15.3</v>
      </c>
      <c r="H48" s="112">
        <v>22.4</v>
      </c>
      <c r="I48" s="112">
        <v>8</v>
      </c>
      <c r="J48" s="112">
        <v>23.1</v>
      </c>
      <c r="K48" s="112">
        <v>125.2</v>
      </c>
      <c r="M48" s="70">
        <f t="shared" si="0"/>
        <v>0</v>
      </c>
    </row>
    <row r="49" spans="1:13" x14ac:dyDescent="0.25">
      <c r="A49" s="111">
        <v>1874</v>
      </c>
      <c r="B49" s="112">
        <v>13.4</v>
      </c>
      <c r="C49" s="112">
        <v>5.2</v>
      </c>
      <c r="D49" s="112">
        <v>27</v>
      </c>
      <c r="E49" s="112">
        <v>4.8</v>
      </c>
      <c r="F49" s="112">
        <v>11.3</v>
      </c>
      <c r="G49" s="112">
        <v>18.3</v>
      </c>
      <c r="H49" s="112">
        <v>24</v>
      </c>
      <c r="I49" s="119">
        <v>10.3</v>
      </c>
      <c r="J49" s="112">
        <v>26.4</v>
      </c>
      <c r="K49" s="112">
        <v>140.69999999999999</v>
      </c>
      <c r="M49" s="70">
        <f t="shared" si="0"/>
        <v>0</v>
      </c>
    </row>
    <row r="50" spans="1:13" x14ac:dyDescent="0.25">
      <c r="A50" s="111">
        <v>1875</v>
      </c>
      <c r="B50" s="112">
        <v>13</v>
      </c>
      <c r="C50" s="112">
        <v>3.6</v>
      </c>
      <c r="D50" s="112">
        <v>29.6</v>
      </c>
      <c r="E50" s="112">
        <v>4.8</v>
      </c>
      <c r="F50" s="112">
        <v>11.9</v>
      </c>
      <c r="G50" s="112">
        <v>18.600000000000001</v>
      </c>
      <c r="H50" s="112">
        <v>16.399999999999999</v>
      </c>
      <c r="I50" s="112">
        <v>8.1</v>
      </c>
      <c r="J50" s="112">
        <v>30.9</v>
      </c>
      <c r="K50" s="112">
        <v>136.9</v>
      </c>
      <c r="M50" s="70">
        <f t="shared" si="0"/>
        <v>0</v>
      </c>
    </row>
    <row r="51" spans="1:13" x14ac:dyDescent="0.25">
      <c r="A51" s="111">
        <v>1876</v>
      </c>
      <c r="B51" s="112">
        <v>12.1</v>
      </c>
      <c r="C51" s="112">
        <v>1.9</v>
      </c>
      <c r="D51" s="112">
        <v>32.4</v>
      </c>
      <c r="E51" s="112">
        <v>4.7</v>
      </c>
      <c r="F51" s="112">
        <v>12.2</v>
      </c>
      <c r="G51" s="112">
        <v>17.7</v>
      </c>
      <c r="H51" s="112">
        <v>14.1</v>
      </c>
      <c r="I51" s="112">
        <v>9.3000000000000007</v>
      </c>
      <c r="J51" s="112">
        <v>34.1</v>
      </c>
      <c r="K51" s="112">
        <v>138.5</v>
      </c>
      <c r="M51" s="70">
        <f t="shared" si="0"/>
        <v>0</v>
      </c>
    </row>
    <row r="52" spans="1:13" x14ac:dyDescent="0.25">
      <c r="A52" s="109">
        <v>1877</v>
      </c>
      <c r="B52" s="110">
        <v>11.4</v>
      </c>
      <c r="C52" s="110">
        <v>1</v>
      </c>
      <c r="D52" s="110">
        <v>30.6</v>
      </c>
      <c r="E52" s="110">
        <v>5</v>
      </c>
      <c r="F52" s="110">
        <v>11.1</v>
      </c>
      <c r="G52" s="110">
        <v>15.8</v>
      </c>
      <c r="H52" s="110">
        <v>17.5</v>
      </c>
      <c r="I52" s="120">
        <v>10.3</v>
      </c>
      <c r="J52" s="110">
        <v>32</v>
      </c>
      <c r="K52" s="110">
        <v>134.69999999999999</v>
      </c>
      <c r="M52" s="70">
        <f t="shared" si="0"/>
        <v>0</v>
      </c>
    </row>
    <row r="53" spans="1:13" x14ac:dyDescent="0.25">
      <c r="A53" s="111">
        <v>1878</v>
      </c>
      <c r="B53" s="112">
        <v>10.8</v>
      </c>
      <c r="C53" s="112">
        <v>0.4</v>
      </c>
      <c r="D53" s="112">
        <v>24.4</v>
      </c>
      <c r="E53" s="112">
        <v>5.4</v>
      </c>
      <c r="F53" s="112">
        <v>9.9</v>
      </c>
      <c r="G53" s="112">
        <v>14.3</v>
      </c>
      <c r="H53" s="112">
        <v>18.100000000000001</v>
      </c>
      <c r="I53" s="112">
        <v>9.6999999999999993</v>
      </c>
      <c r="J53" s="112">
        <v>26.7</v>
      </c>
      <c r="K53" s="112">
        <v>119.7</v>
      </c>
      <c r="M53" s="70">
        <f t="shared" si="0"/>
        <v>0</v>
      </c>
    </row>
    <row r="54" spans="1:13" x14ac:dyDescent="0.25">
      <c r="A54" s="111">
        <v>1879</v>
      </c>
      <c r="B54" s="112">
        <v>10.3</v>
      </c>
      <c r="C54" s="112">
        <v>0.5</v>
      </c>
      <c r="D54" s="112">
        <v>22.5</v>
      </c>
      <c r="E54" s="112">
        <v>4.7</v>
      </c>
      <c r="F54" s="112">
        <v>8.8000000000000007</v>
      </c>
      <c r="G54" s="112">
        <v>11.7</v>
      </c>
      <c r="H54" s="112">
        <v>16.899999999999999</v>
      </c>
      <c r="I54" s="112">
        <v>9.9</v>
      </c>
      <c r="J54" s="112">
        <v>21</v>
      </c>
      <c r="K54" s="112">
        <v>106.3</v>
      </c>
      <c r="M54" s="70">
        <f t="shared" si="0"/>
        <v>0</v>
      </c>
    </row>
    <row r="55" spans="1:13" x14ac:dyDescent="0.25">
      <c r="A55" s="109">
        <v>1880</v>
      </c>
      <c r="B55" s="110">
        <v>10.4</v>
      </c>
      <c r="C55" s="110">
        <v>1.5</v>
      </c>
      <c r="D55" s="110">
        <v>19.5</v>
      </c>
      <c r="E55" s="113">
        <v>3.7</v>
      </c>
      <c r="F55" s="110">
        <v>8.1</v>
      </c>
      <c r="G55" s="110">
        <v>11.8</v>
      </c>
      <c r="H55" s="110">
        <v>20.2</v>
      </c>
      <c r="I55" s="120">
        <v>10.7</v>
      </c>
      <c r="J55" s="110">
        <v>21.3</v>
      </c>
      <c r="K55" s="110">
        <v>107.2</v>
      </c>
      <c r="M55" s="70">
        <f t="shared" si="0"/>
        <v>0</v>
      </c>
    </row>
    <row r="56" spans="1:13" x14ac:dyDescent="0.25">
      <c r="A56" s="111">
        <v>1881</v>
      </c>
      <c r="B56" s="112">
        <v>10.4</v>
      </c>
      <c r="C56" s="112">
        <v>2.6</v>
      </c>
      <c r="D56" s="112">
        <v>20.100000000000001</v>
      </c>
      <c r="E56" s="112">
        <v>3.4</v>
      </c>
      <c r="F56" s="112">
        <v>7</v>
      </c>
      <c r="G56" s="112">
        <v>13.8</v>
      </c>
      <c r="H56" s="112">
        <v>20.6</v>
      </c>
      <c r="I56" s="112">
        <v>9.6</v>
      </c>
      <c r="J56" s="112">
        <v>21.9</v>
      </c>
      <c r="K56" s="112">
        <v>109.4</v>
      </c>
      <c r="M56" s="70">
        <f t="shared" si="0"/>
        <v>0</v>
      </c>
    </row>
    <row r="57" spans="1:13" x14ac:dyDescent="0.25">
      <c r="A57" s="111">
        <v>1882</v>
      </c>
      <c r="B57" s="112">
        <v>10.7</v>
      </c>
      <c r="C57" s="112">
        <v>2.9</v>
      </c>
      <c r="D57" s="112">
        <v>17.8</v>
      </c>
      <c r="E57" s="112">
        <v>3.5</v>
      </c>
      <c r="F57" s="112">
        <v>6.4</v>
      </c>
      <c r="G57" s="112">
        <v>13.7</v>
      </c>
      <c r="H57" s="112">
        <v>26.3</v>
      </c>
      <c r="I57" s="112">
        <v>7.5</v>
      </c>
      <c r="J57" s="112">
        <v>21.7</v>
      </c>
      <c r="K57" s="112">
        <v>110.5</v>
      </c>
      <c r="M57" s="70">
        <f t="shared" si="0"/>
        <v>0</v>
      </c>
    </row>
    <row r="58" spans="1:13" x14ac:dyDescent="0.25">
      <c r="A58" s="111">
        <v>1883</v>
      </c>
      <c r="B58" s="112">
        <v>10.7</v>
      </c>
      <c r="C58" s="112">
        <v>1.6</v>
      </c>
      <c r="D58" s="112">
        <v>18.3</v>
      </c>
      <c r="E58" s="112">
        <v>4.0999999999999996</v>
      </c>
      <c r="F58" s="112">
        <v>6.5</v>
      </c>
      <c r="G58" s="112">
        <v>15.3</v>
      </c>
      <c r="H58" s="112">
        <v>28.2</v>
      </c>
      <c r="I58" s="112">
        <v>7</v>
      </c>
      <c r="J58" s="112">
        <v>21.2</v>
      </c>
      <c r="K58" s="112">
        <v>112.9</v>
      </c>
      <c r="M58" s="70">
        <f t="shared" si="0"/>
        <v>0</v>
      </c>
    </row>
    <row r="59" spans="1:13" x14ac:dyDescent="0.25">
      <c r="A59" s="111">
        <v>1884</v>
      </c>
      <c r="B59" s="112">
        <v>10.3</v>
      </c>
      <c r="C59" s="112">
        <v>0.8</v>
      </c>
      <c r="D59" s="112">
        <v>18.7</v>
      </c>
      <c r="E59" s="112">
        <v>3.8</v>
      </c>
      <c r="F59" s="112">
        <v>6.9</v>
      </c>
      <c r="G59" s="112">
        <v>17.399999999999999</v>
      </c>
      <c r="H59" s="112">
        <v>19.600000000000001</v>
      </c>
      <c r="I59" s="117">
        <v>7.7</v>
      </c>
      <c r="J59" s="112">
        <v>20.6</v>
      </c>
      <c r="K59" s="112">
        <v>105.8</v>
      </c>
      <c r="M59" s="70">
        <f t="shared" si="0"/>
        <v>0</v>
      </c>
    </row>
    <row r="60" spans="1:13" x14ac:dyDescent="0.25">
      <c r="A60" s="111">
        <v>1885</v>
      </c>
      <c r="B60" s="112">
        <v>9.8000000000000007</v>
      </c>
      <c r="C60" s="112">
        <v>0.3</v>
      </c>
      <c r="D60" s="112">
        <v>20.5</v>
      </c>
      <c r="E60" s="112">
        <v>3.7</v>
      </c>
      <c r="F60" s="112">
        <v>6.9</v>
      </c>
      <c r="G60" s="119">
        <v>13.9</v>
      </c>
      <c r="H60" s="112">
        <v>14.8</v>
      </c>
      <c r="I60" s="112">
        <v>7.6</v>
      </c>
      <c r="J60" s="112">
        <v>18.7</v>
      </c>
      <c r="K60" s="112">
        <v>96.2</v>
      </c>
      <c r="M60" s="70">
        <f t="shared" si="0"/>
        <v>0</v>
      </c>
    </row>
    <row r="61" spans="1:13" x14ac:dyDescent="0.25">
      <c r="A61" s="121">
        <v>1886</v>
      </c>
      <c r="B61" s="122">
        <v>9.1</v>
      </c>
      <c r="C61" s="122">
        <v>0.2</v>
      </c>
      <c r="D61" s="122">
        <v>18</v>
      </c>
      <c r="E61" s="122">
        <v>2.8</v>
      </c>
      <c r="F61" s="122">
        <v>6.8</v>
      </c>
      <c r="G61" s="122">
        <v>11.5</v>
      </c>
      <c r="H61" s="122">
        <v>12.2</v>
      </c>
      <c r="I61" s="122">
        <v>6.9</v>
      </c>
      <c r="J61" s="122">
        <v>17.600000000000001</v>
      </c>
      <c r="K61" s="122">
        <v>85.1</v>
      </c>
      <c r="M61" s="70">
        <f t="shared" si="0"/>
        <v>0</v>
      </c>
    </row>
    <row r="62" spans="1:13" x14ac:dyDescent="0.25">
      <c r="A62" s="123">
        <v>1887</v>
      </c>
      <c r="B62" s="124">
        <v>9</v>
      </c>
      <c r="C62" s="124">
        <v>0.9</v>
      </c>
      <c r="D62" s="124">
        <v>16.7</v>
      </c>
      <c r="E62" s="124">
        <v>3.4</v>
      </c>
      <c r="F62" s="124">
        <v>6.9</v>
      </c>
      <c r="G62" s="124">
        <v>10.4</v>
      </c>
      <c r="H62" s="124">
        <v>14.4</v>
      </c>
      <c r="I62" s="124">
        <v>6.3</v>
      </c>
      <c r="J62" s="124">
        <v>18.5</v>
      </c>
      <c r="K62" s="124">
        <v>86.5</v>
      </c>
      <c r="M62" s="70">
        <f t="shared" si="0"/>
        <v>0</v>
      </c>
    </row>
    <row r="63" spans="1:13" x14ac:dyDescent="0.25">
      <c r="A63" s="111">
        <v>1888</v>
      </c>
      <c r="B63" s="125">
        <v>8.6</v>
      </c>
      <c r="C63" s="125">
        <v>2.9</v>
      </c>
      <c r="D63" s="125">
        <v>15.6</v>
      </c>
      <c r="E63" s="125">
        <v>3.4</v>
      </c>
      <c r="F63" s="125">
        <v>7.5</v>
      </c>
      <c r="G63" s="125">
        <v>10.4</v>
      </c>
      <c r="H63" s="125">
        <v>17.399999999999999</v>
      </c>
      <c r="I63" s="125">
        <v>6.4</v>
      </c>
      <c r="J63" s="125">
        <v>17.8</v>
      </c>
      <c r="K63" s="125">
        <v>90</v>
      </c>
      <c r="M63" s="70">
        <f t="shared" si="0"/>
        <v>0</v>
      </c>
    </row>
    <row r="64" spans="1:13" x14ac:dyDescent="0.25">
      <c r="A64" s="111">
        <v>1889</v>
      </c>
      <c r="B64" s="125">
        <v>8.8000000000000007</v>
      </c>
      <c r="C64" s="125">
        <v>5.0999999999999996</v>
      </c>
      <c r="D64" s="125">
        <v>14.9</v>
      </c>
      <c r="E64" s="125">
        <v>3.8</v>
      </c>
      <c r="F64" s="125">
        <v>8.3000000000000007</v>
      </c>
      <c r="G64" s="125">
        <v>11.3</v>
      </c>
      <c r="H64" s="125">
        <v>22.8</v>
      </c>
      <c r="I64" s="125">
        <v>6.7</v>
      </c>
      <c r="J64" s="125">
        <v>18.399999999999999</v>
      </c>
      <c r="K64" s="125">
        <v>100.1</v>
      </c>
      <c r="M64" s="70">
        <f t="shared" si="0"/>
        <v>0</v>
      </c>
    </row>
    <row r="65" spans="1:13" x14ac:dyDescent="0.25">
      <c r="A65" s="109">
        <v>1890</v>
      </c>
      <c r="B65" s="126">
        <v>8.6999999999999993</v>
      </c>
      <c r="C65" s="126">
        <v>6.1</v>
      </c>
      <c r="D65" s="126">
        <v>15.4</v>
      </c>
      <c r="E65" s="126">
        <v>4.3</v>
      </c>
      <c r="F65" s="126">
        <v>8.6999999999999993</v>
      </c>
      <c r="G65" s="126">
        <v>13</v>
      </c>
      <c r="H65" s="126">
        <v>24.2</v>
      </c>
      <c r="I65" s="126">
        <v>7.6</v>
      </c>
      <c r="J65" s="126">
        <v>17.899999999999999</v>
      </c>
      <c r="K65" s="126">
        <v>105.9</v>
      </c>
      <c r="M65" s="70">
        <f t="shared" si="0"/>
        <v>0</v>
      </c>
    </row>
    <row r="66" spans="1:13" x14ac:dyDescent="0.25">
      <c r="A66" s="111">
        <v>1891</v>
      </c>
      <c r="B66" s="125">
        <v>8.5</v>
      </c>
      <c r="C66" s="125">
        <v>4.0999999999999996</v>
      </c>
      <c r="D66" s="125">
        <v>17.8</v>
      </c>
      <c r="E66" s="125">
        <v>5</v>
      </c>
      <c r="F66" s="125">
        <v>8.5</v>
      </c>
      <c r="G66" s="125">
        <v>15.6</v>
      </c>
      <c r="H66" s="125">
        <v>21.3</v>
      </c>
      <c r="I66" s="125">
        <v>8.1</v>
      </c>
      <c r="J66" s="125">
        <v>18</v>
      </c>
      <c r="K66" s="125">
        <v>106.9</v>
      </c>
      <c r="M66" s="70">
        <f t="shared" si="0"/>
        <v>0</v>
      </c>
    </row>
    <row r="67" spans="1:13" x14ac:dyDescent="0.25">
      <c r="A67" s="111">
        <v>1892</v>
      </c>
      <c r="B67" s="125">
        <v>8.4</v>
      </c>
      <c r="C67" s="125">
        <v>2</v>
      </c>
      <c r="D67" s="125">
        <v>20.3</v>
      </c>
      <c r="E67" s="125">
        <v>5.2</v>
      </c>
      <c r="F67" s="125">
        <v>9.1</v>
      </c>
      <c r="G67" s="125">
        <v>15.1</v>
      </c>
      <c r="H67" s="125">
        <v>19.7</v>
      </c>
      <c r="I67" s="125">
        <v>9.1</v>
      </c>
      <c r="J67" s="125">
        <v>19.399999999999999</v>
      </c>
      <c r="K67" s="125">
        <v>108.3</v>
      </c>
      <c r="M67" s="70">
        <f t="shared" si="0"/>
        <v>0</v>
      </c>
    </row>
    <row r="68" spans="1:13" x14ac:dyDescent="0.25">
      <c r="A68" s="111">
        <v>1893</v>
      </c>
      <c r="B68" s="125">
        <v>8.1</v>
      </c>
      <c r="C68" s="125">
        <v>1</v>
      </c>
      <c r="D68" s="125">
        <v>21.5</v>
      </c>
      <c r="E68" s="125">
        <v>5.9</v>
      </c>
      <c r="F68" s="125">
        <v>9.1999999999999993</v>
      </c>
      <c r="G68" s="125">
        <v>13.6</v>
      </c>
      <c r="H68" s="125">
        <v>17.100000000000001</v>
      </c>
      <c r="I68" s="125">
        <v>11.1</v>
      </c>
      <c r="J68" s="125">
        <v>21.1</v>
      </c>
      <c r="K68" s="125">
        <v>108.6</v>
      </c>
      <c r="M68" s="70">
        <f t="shared" si="0"/>
        <v>0</v>
      </c>
    </row>
    <row r="69" spans="1:13" x14ac:dyDescent="0.25">
      <c r="A69" s="111">
        <v>1894</v>
      </c>
      <c r="B69" s="125">
        <v>8</v>
      </c>
      <c r="C69" s="125">
        <v>1</v>
      </c>
      <c r="D69" s="125">
        <v>21.8</v>
      </c>
      <c r="E69" s="125">
        <v>5.4</v>
      </c>
      <c r="F69" s="125">
        <v>10.1</v>
      </c>
      <c r="G69" s="125">
        <v>13.5</v>
      </c>
      <c r="H69" s="125">
        <v>18.399999999999999</v>
      </c>
      <c r="I69" s="125">
        <v>11.2</v>
      </c>
      <c r="J69" s="125">
        <v>21.3</v>
      </c>
      <c r="K69" s="125">
        <v>110.7</v>
      </c>
      <c r="M69" s="70">
        <f t="shared" si="0"/>
        <v>0</v>
      </c>
    </row>
    <row r="70" spans="1:13" x14ac:dyDescent="0.25">
      <c r="A70" s="111">
        <v>1895</v>
      </c>
      <c r="B70" s="125">
        <v>7.8</v>
      </c>
      <c r="C70" s="125">
        <v>1.4</v>
      </c>
      <c r="D70" s="125">
        <v>23.7</v>
      </c>
      <c r="E70" s="125">
        <v>5.0999999999999996</v>
      </c>
      <c r="F70" s="125">
        <v>11.3</v>
      </c>
      <c r="G70" s="125">
        <v>14.4</v>
      </c>
      <c r="H70" s="125">
        <v>17.600000000000001</v>
      </c>
      <c r="I70" s="125">
        <v>12</v>
      </c>
      <c r="J70" s="125">
        <v>21.5</v>
      </c>
      <c r="K70" s="125">
        <v>114.8</v>
      </c>
      <c r="M70" s="70">
        <f t="shared" si="0"/>
        <v>0</v>
      </c>
    </row>
    <row r="71" spans="1:13" x14ac:dyDescent="0.25">
      <c r="A71" s="109">
        <v>1896</v>
      </c>
      <c r="B71" s="126">
        <v>7.8</v>
      </c>
      <c r="C71" s="126">
        <v>2</v>
      </c>
      <c r="D71" s="126">
        <v>26.2</v>
      </c>
      <c r="E71" s="126">
        <v>6</v>
      </c>
      <c r="F71" s="126">
        <v>12.4</v>
      </c>
      <c r="G71" s="126">
        <v>15.3</v>
      </c>
      <c r="H71" s="126">
        <v>18.399999999999999</v>
      </c>
      <c r="I71" s="126">
        <v>12.7</v>
      </c>
      <c r="J71" s="126">
        <v>26</v>
      </c>
      <c r="K71" s="126">
        <v>126.8</v>
      </c>
      <c r="M71" s="70">
        <f t="shared" si="0"/>
        <v>0</v>
      </c>
    </row>
    <row r="72" spans="1:13" x14ac:dyDescent="0.25">
      <c r="A72" s="111">
        <v>1897</v>
      </c>
      <c r="B72" s="125">
        <v>7.9</v>
      </c>
      <c r="C72" s="125">
        <v>4.0999999999999996</v>
      </c>
      <c r="D72" s="125">
        <v>30.4</v>
      </c>
      <c r="E72" s="125">
        <v>7.5</v>
      </c>
      <c r="F72" s="125">
        <v>14.1</v>
      </c>
      <c r="G72" s="125">
        <v>16.8</v>
      </c>
      <c r="H72" s="125">
        <v>20.2</v>
      </c>
      <c r="I72" s="125">
        <v>12.9</v>
      </c>
      <c r="J72" s="125">
        <v>30.2</v>
      </c>
      <c r="K72" s="125">
        <v>144.1</v>
      </c>
      <c r="M72" s="70">
        <f t="shared" si="0"/>
        <v>0</v>
      </c>
    </row>
    <row r="73" spans="1:13" x14ac:dyDescent="0.25">
      <c r="A73" s="111">
        <v>1898</v>
      </c>
      <c r="B73" s="125">
        <v>8</v>
      </c>
      <c r="C73" s="127">
        <v>5.2</v>
      </c>
      <c r="D73" s="125">
        <v>34.1</v>
      </c>
      <c r="E73" s="125">
        <v>11.1</v>
      </c>
      <c r="F73" s="125">
        <v>15.7</v>
      </c>
      <c r="G73" s="125">
        <v>18.899999999999999</v>
      </c>
      <c r="H73" s="125">
        <v>27</v>
      </c>
      <c r="I73" s="125">
        <v>13.8</v>
      </c>
      <c r="J73" s="125">
        <v>38.299999999999997</v>
      </c>
      <c r="K73" s="125">
        <v>172.1</v>
      </c>
      <c r="M73" s="70">
        <f t="shared" si="0"/>
        <v>0</v>
      </c>
    </row>
    <row r="74" spans="1:13" x14ac:dyDescent="0.25">
      <c r="A74" s="111">
        <v>1899</v>
      </c>
      <c r="B74" s="125">
        <v>8.3000000000000007</v>
      </c>
      <c r="C74" s="127">
        <v>6.7</v>
      </c>
      <c r="D74" s="125">
        <v>37.4</v>
      </c>
      <c r="E74" s="125">
        <v>13.9</v>
      </c>
      <c r="F74" s="125">
        <v>17.100000000000001</v>
      </c>
      <c r="G74" s="125">
        <v>20.6</v>
      </c>
      <c r="H74" s="125">
        <v>32.799999999999997</v>
      </c>
      <c r="I74" s="125">
        <v>14.6</v>
      </c>
      <c r="J74" s="125">
        <v>40.200000000000003</v>
      </c>
      <c r="K74" s="125">
        <v>191.6</v>
      </c>
      <c r="M74" s="70">
        <f t="shared" si="0"/>
        <v>0</v>
      </c>
    </row>
    <row r="75" spans="1:13" x14ac:dyDescent="0.25">
      <c r="A75" s="111">
        <v>1900</v>
      </c>
      <c r="B75" s="125">
        <v>8.6999999999999993</v>
      </c>
      <c r="C75" s="127">
        <v>6.9</v>
      </c>
      <c r="D75" s="125">
        <v>43.4</v>
      </c>
      <c r="E75" s="125">
        <v>14</v>
      </c>
      <c r="F75" s="125">
        <v>16.600000000000001</v>
      </c>
      <c r="G75" s="125">
        <v>21</v>
      </c>
      <c r="H75" s="125">
        <v>38.799999999999997</v>
      </c>
      <c r="I75" s="125">
        <v>16.399999999999999</v>
      </c>
      <c r="J75" s="125">
        <v>39.1</v>
      </c>
      <c r="K75" s="125">
        <v>204.9</v>
      </c>
      <c r="M75" s="70">
        <f t="shared" si="0"/>
        <v>0</v>
      </c>
    </row>
    <row r="76" spans="1:13" x14ac:dyDescent="0.25">
      <c r="A76" s="111">
        <v>1901</v>
      </c>
      <c r="B76" s="125">
        <v>8.6999999999999993</v>
      </c>
      <c r="C76" s="127">
        <v>6.4</v>
      </c>
      <c r="D76" s="125">
        <v>48.2</v>
      </c>
      <c r="E76" s="125">
        <v>15.7</v>
      </c>
      <c r="F76" s="125">
        <v>16.5</v>
      </c>
      <c r="G76" s="125">
        <v>19.899999999999999</v>
      </c>
      <c r="H76" s="125">
        <v>37.9</v>
      </c>
      <c r="I76" s="125">
        <v>17.7</v>
      </c>
      <c r="J76" s="125">
        <v>39.299999999999997</v>
      </c>
      <c r="K76" s="125">
        <v>210.3</v>
      </c>
      <c r="M76" s="70">
        <f t="shared" ref="M76:M95" si="1">K76-SUM(B76:J76)</f>
        <v>0</v>
      </c>
    </row>
    <row r="77" spans="1:13" x14ac:dyDescent="0.25">
      <c r="A77" s="109">
        <v>1902</v>
      </c>
      <c r="B77" s="126">
        <v>9.4</v>
      </c>
      <c r="C77" s="128">
        <v>5.2</v>
      </c>
      <c r="D77" s="126">
        <v>49.8</v>
      </c>
      <c r="E77" s="126">
        <v>16.7</v>
      </c>
      <c r="F77" s="126">
        <v>15.9</v>
      </c>
      <c r="G77" s="126">
        <v>17.899999999999999</v>
      </c>
      <c r="H77" s="126">
        <v>40.200000000000003</v>
      </c>
      <c r="I77" s="126">
        <v>18.899999999999999</v>
      </c>
      <c r="J77" s="126">
        <v>39</v>
      </c>
      <c r="K77" s="126">
        <v>213</v>
      </c>
      <c r="M77" s="70">
        <f t="shared" si="1"/>
        <v>0</v>
      </c>
    </row>
    <row r="78" spans="1:13" x14ac:dyDescent="0.25">
      <c r="A78" s="111">
        <v>1903</v>
      </c>
      <c r="B78" s="125">
        <v>9.1</v>
      </c>
      <c r="C78" s="127">
        <v>4.4000000000000004</v>
      </c>
      <c r="D78" s="125">
        <v>55.5</v>
      </c>
      <c r="E78" s="125">
        <v>16.2</v>
      </c>
      <c r="F78" s="125">
        <v>14.3</v>
      </c>
      <c r="G78" s="125">
        <v>19.2</v>
      </c>
      <c r="H78" s="129">
        <v>34.299999999999997</v>
      </c>
      <c r="I78" s="125">
        <v>16.399999999999999</v>
      </c>
      <c r="J78" s="125">
        <v>38.6</v>
      </c>
      <c r="K78" s="125">
        <v>208</v>
      </c>
      <c r="M78" s="70">
        <f t="shared" si="1"/>
        <v>0</v>
      </c>
    </row>
    <row r="79" spans="1:13" x14ac:dyDescent="0.25">
      <c r="A79" s="111">
        <v>1904</v>
      </c>
      <c r="B79" s="125">
        <v>9</v>
      </c>
      <c r="C79" s="127">
        <v>3.8</v>
      </c>
      <c r="D79" s="125">
        <v>56.2</v>
      </c>
      <c r="E79" s="125">
        <v>13.8</v>
      </c>
      <c r="F79" s="125">
        <v>13.2</v>
      </c>
      <c r="G79" s="125">
        <v>18.7</v>
      </c>
      <c r="H79" s="125">
        <v>37.5</v>
      </c>
      <c r="I79" s="125">
        <v>16.3</v>
      </c>
      <c r="J79" s="125">
        <v>34.700000000000003</v>
      </c>
      <c r="K79" s="125">
        <v>203.2</v>
      </c>
      <c r="M79" s="70">
        <f t="shared" si="1"/>
        <v>0</v>
      </c>
    </row>
    <row r="80" spans="1:13" x14ac:dyDescent="0.25">
      <c r="A80" s="111">
        <v>1905</v>
      </c>
      <c r="B80" s="125">
        <v>9.1999999999999993</v>
      </c>
      <c r="C80" s="127">
        <v>7.1</v>
      </c>
      <c r="D80" s="125">
        <v>51.5</v>
      </c>
      <c r="E80" s="125">
        <v>11.5</v>
      </c>
      <c r="F80" s="125">
        <v>12.9</v>
      </c>
      <c r="G80" s="125">
        <v>17.2</v>
      </c>
      <c r="H80" s="130">
        <v>39.6</v>
      </c>
      <c r="I80" s="130">
        <v>15.2</v>
      </c>
      <c r="J80" s="130">
        <v>34.200000000000003</v>
      </c>
      <c r="K80" s="130">
        <v>198.4</v>
      </c>
      <c r="M80" s="70">
        <f t="shared" si="1"/>
        <v>0</v>
      </c>
    </row>
    <row r="81" spans="1:13" x14ac:dyDescent="0.25">
      <c r="A81" s="111">
        <v>1906</v>
      </c>
      <c r="B81" s="125">
        <v>9.9</v>
      </c>
      <c r="C81" s="127">
        <v>9.1</v>
      </c>
      <c r="D81" s="125">
        <v>42.4</v>
      </c>
      <c r="E81" s="125">
        <v>9.3000000000000007</v>
      </c>
      <c r="F81" s="125">
        <v>14.9</v>
      </c>
      <c r="G81" s="125">
        <v>17.2</v>
      </c>
      <c r="H81" s="125">
        <v>43.1</v>
      </c>
      <c r="I81" s="125">
        <v>14.4</v>
      </c>
      <c r="J81" s="125">
        <v>31.6</v>
      </c>
      <c r="K81" s="125">
        <v>191.9</v>
      </c>
      <c r="M81" s="70">
        <f t="shared" si="1"/>
        <v>0</v>
      </c>
    </row>
    <row r="82" spans="1:13" x14ac:dyDescent="0.25">
      <c r="A82" s="111">
        <v>1907</v>
      </c>
      <c r="B82" s="131">
        <v>10.3</v>
      </c>
      <c r="C82" s="127">
        <v>9.5</v>
      </c>
      <c r="D82" s="125">
        <v>37.6</v>
      </c>
      <c r="E82" s="125">
        <v>8.6</v>
      </c>
      <c r="F82" s="125">
        <v>13.9</v>
      </c>
      <c r="G82" s="125">
        <v>14.6</v>
      </c>
      <c r="H82" s="125">
        <v>38.299999999999997</v>
      </c>
      <c r="I82" s="125">
        <v>12.9</v>
      </c>
      <c r="J82" s="125">
        <v>30</v>
      </c>
      <c r="K82" s="125">
        <v>175.7</v>
      </c>
      <c r="M82" s="70">
        <f t="shared" si="1"/>
        <v>0</v>
      </c>
    </row>
    <row r="83" spans="1:13" x14ac:dyDescent="0.25">
      <c r="A83" s="111">
        <v>1908</v>
      </c>
      <c r="B83" s="131">
        <v>10.5</v>
      </c>
      <c r="C83" s="132">
        <v>3.7</v>
      </c>
      <c r="D83" s="125">
        <v>36.799999999999997</v>
      </c>
      <c r="E83" s="125">
        <v>8.5</v>
      </c>
      <c r="F83" s="125">
        <v>11.8</v>
      </c>
      <c r="G83" s="125">
        <v>10.9</v>
      </c>
      <c r="H83" s="125">
        <v>24.5</v>
      </c>
      <c r="I83" s="125">
        <v>12.2</v>
      </c>
      <c r="J83" s="125">
        <v>25.8</v>
      </c>
      <c r="K83" s="125">
        <v>144.69999999999999</v>
      </c>
      <c r="M83" s="70">
        <f t="shared" si="1"/>
        <v>0</v>
      </c>
    </row>
    <row r="84" spans="1:13" x14ac:dyDescent="0.25">
      <c r="A84" s="111">
        <v>1909</v>
      </c>
      <c r="B84" s="131">
        <v>10.3</v>
      </c>
      <c r="C84" s="125">
        <v>6</v>
      </c>
      <c r="D84" s="125">
        <v>41.3</v>
      </c>
      <c r="E84" s="125">
        <v>7.5</v>
      </c>
      <c r="F84" s="125">
        <v>13.1</v>
      </c>
      <c r="G84" s="125">
        <v>9.4</v>
      </c>
      <c r="H84" s="125">
        <v>29</v>
      </c>
      <c r="I84" s="125">
        <v>12.1</v>
      </c>
      <c r="J84" s="125">
        <v>25.1</v>
      </c>
      <c r="K84" s="125">
        <v>153.80000000000001</v>
      </c>
      <c r="M84" s="70">
        <f t="shared" si="1"/>
        <v>0</v>
      </c>
    </row>
    <row r="85" spans="1:13" x14ac:dyDescent="0.25">
      <c r="A85" s="111">
        <v>1910</v>
      </c>
      <c r="B85" s="131">
        <v>10.4</v>
      </c>
      <c r="C85" s="125">
        <v>7.4</v>
      </c>
      <c r="D85" s="125">
        <v>42.5</v>
      </c>
      <c r="E85" s="130">
        <v>7.7</v>
      </c>
      <c r="F85" s="125">
        <v>14.9</v>
      </c>
      <c r="G85" s="125">
        <v>8.8000000000000007</v>
      </c>
      <c r="H85" s="125">
        <v>31</v>
      </c>
      <c r="I85" s="125">
        <v>12.3</v>
      </c>
      <c r="J85" s="125">
        <v>23.4</v>
      </c>
      <c r="K85" s="125">
        <v>158.4</v>
      </c>
      <c r="M85" s="70">
        <f t="shared" si="1"/>
        <v>0</v>
      </c>
    </row>
    <row r="86" spans="1:13" x14ac:dyDescent="0.25">
      <c r="A86" s="111">
        <v>1911</v>
      </c>
      <c r="B86" s="131">
        <v>10.5</v>
      </c>
      <c r="C86" s="125">
        <v>7.8</v>
      </c>
      <c r="D86" s="125">
        <v>42.1</v>
      </c>
      <c r="E86" s="125">
        <v>7</v>
      </c>
      <c r="F86" s="125">
        <v>15.7</v>
      </c>
      <c r="G86" s="125">
        <v>9.3000000000000007</v>
      </c>
      <c r="H86" s="125">
        <v>39.6</v>
      </c>
      <c r="I86" s="125">
        <v>12.1</v>
      </c>
      <c r="J86" s="125">
        <v>19.3</v>
      </c>
      <c r="K86" s="125">
        <v>163.4</v>
      </c>
      <c r="M86" s="70">
        <f t="shared" si="1"/>
        <v>0</v>
      </c>
    </row>
    <row r="87" spans="1:13" x14ac:dyDescent="0.25">
      <c r="A87" s="111">
        <v>1912</v>
      </c>
      <c r="B87" s="131">
        <v>10.8</v>
      </c>
      <c r="C87" s="125">
        <v>6.5</v>
      </c>
      <c r="D87" s="125">
        <v>47.3</v>
      </c>
      <c r="E87" s="125">
        <v>7.1</v>
      </c>
      <c r="F87" s="125">
        <v>17.7</v>
      </c>
      <c r="G87" s="125">
        <v>10.5</v>
      </c>
      <c r="H87" s="125">
        <v>41.5</v>
      </c>
      <c r="I87" s="125">
        <v>12.8</v>
      </c>
      <c r="J87" s="125">
        <v>17.100000000000001</v>
      </c>
      <c r="K87" s="125">
        <v>171.3</v>
      </c>
      <c r="M87" s="70">
        <f t="shared" si="1"/>
        <v>0</v>
      </c>
    </row>
    <row r="88" spans="1:13" x14ac:dyDescent="0.25">
      <c r="A88" s="111">
        <v>1913</v>
      </c>
      <c r="B88" s="131">
        <v>11.2</v>
      </c>
      <c r="C88" s="125">
        <v>11.4</v>
      </c>
      <c r="D88" s="125">
        <v>48.9</v>
      </c>
      <c r="E88" s="125">
        <v>8.8000000000000007</v>
      </c>
      <c r="F88" s="125">
        <v>17.899999999999999</v>
      </c>
      <c r="G88" s="125">
        <v>13.7</v>
      </c>
      <c r="H88" s="125">
        <v>50.9</v>
      </c>
      <c r="I88" s="125">
        <v>13.7</v>
      </c>
      <c r="J88" s="125">
        <v>15.7</v>
      </c>
      <c r="K88" s="125">
        <v>192.2</v>
      </c>
      <c r="M88" s="70">
        <f t="shared" si="1"/>
        <v>0</v>
      </c>
    </row>
    <row r="89" spans="1:13" x14ac:dyDescent="0.25">
      <c r="A89" s="111">
        <v>1914</v>
      </c>
      <c r="B89" s="131">
        <v>11.5</v>
      </c>
      <c r="C89" s="125">
        <v>4.3</v>
      </c>
      <c r="D89" s="125">
        <v>70.3</v>
      </c>
      <c r="E89" s="125">
        <v>8.8000000000000007</v>
      </c>
      <c r="F89" s="125">
        <v>14.2</v>
      </c>
      <c r="G89" s="125">
        <v>13</v>
      </c>
      <c r="H89" s="125">
        <v>43.3</v>
      </c>
      <c r="I89" s="125">
        <v>13.9</v>
      </c>
      <c r="J89" s="125">
        <v>13.5</v>
      </c>
      <c r="K89" s="125">
        <v>192.8</v>
      </c>
      <c r="M89" s="70">
        <f t="shared" si="1"/>
        <v>0</v>
      </c>
    </row>
    <row r="90" spans="1:13" x14ac:dyDescent="0.25">
      <c r="A90" s="109">
        <v>1915</v>
      </c>
      <c r="B90" s="126">
        <v>11.1</v>
      </c>
      <c r="C90" s="126">
        <v>2.2000000000000002</v>
      </c>
      <c r="D90" s="126">
        <v>81.2</v>
      </c>
      <c r="E90" s="126">
        <v>6.5</v>
      </c>
      <c r="F90" s="126">
        <v>15.1</v>
      </c>
      <c r="G90" s="126">
        <v>9.4</v>
      </c>
      <c r="H90" s="126">
        <v>26.6</v>
      </c>
      <c r="I90" s="126">
        <v>8</v>
      </c>
      <c r="J90" s="126">
        <v>10.4</v>
      </c>
      <c r="K90" s="126">
        <v>170.5</v>
      </c>
      <c r="M90" s="70">
        <f t="shared" si="1"/>
        <v>0</v>
      </c>
    </row>
    <row r="91" spans="1:13" x14ac:dyDescent="0.25">
      <c r="A91" s="109">
        <v>1916</v>
      </c>
      <c r="B91" s="133">
        <v>12.3</v>
      </c>
      <c r="C91" s="126">
        <v>3.5</v>
      </c>
      <c r="D91" s="126">
        <v>81.599999999999994</v>
      </c>
      <c r="E91" s="126">
        <v>4.8</v>
      </c>
      <c r="F91" s="126">
        <v>9.6</v>
      </c>
      <c r="G91" s="126">
        <v>7</v>
      </c>
      <c r="H91" s="126">
        <v>28.6</v>
      </c>
      <c r="I91" s="126">
        <v>4.5999999999999996</v>
      </c>
      <c r="J91" s="126">
        <v>6.7</v>
      </c>
      <c r="K91" s="126">
        <v>158.69999999999999</v>
      </c>
      <c r="M91" s="70">
        <f t="shared" si="1"/>
        <v>0</v>
      </c>
    </row>
    <row r="92" spans="1:13" x14ac:dyDescent="0.25">
      <c r="A92" s="111">
        <v>1917</v>
      </c>
      <c r="B92" s="125">
        <v>13.9</v>
      </c>
      <c r="C92" s="125">
        <v>4.7</v>
      </c>
      <c r="D92" s="125">
        <v>100.4</v>
      </c>
      <c r="E92" s="125">
        <v>4.4000000000000004</v>
      </c>
      <c r="F92" s="125">
        <v>8.6</v>
      </c>
      <c r="G92" s="125">
        <v>7.5</v>
      </c>
      <c r="H92" s="125">
        <v>56.4</v>
      </c>
      <c r="I92" s="125">
        <v>4.5</v>
      </c>
      <c r="J92" s="125">
        <v>2.2999999999999998</v>
      </c>
      <c r="K92" s="125">
        <v>202.7</v>
      </c>
      <c r="M92" s="70">
        <f t="shared" si="1"/>
        <v>0</v>
      </c>
    </row>
    <row r="93" spans="1:13" x14ac:dyDescent="0.25">
      <c r="A93" s="111">
        <v>1918</v>
      </c>
      <c r="B93" s="125">
        <v>15.3</v>
      </c>
      <c r="C93" s="130">
        <v>5.3</v>
      </c>
      <c r="D93" s="125">
        <v>160.19999999999999</v>
      </c>
      <c r="E93" s="125">
        <v>6.8</v>
      </c>
      <c r="F93" s="125">
        <v>14.3</v>
      </c>
      <c r="G93" s="129">
        <v>7.4</v>
      </c>
      <c r="H93" s="125">
        <v>69</v>
      </c>
      <c r="I93" s="125">
        <v>5.7</v>
      </c>
      <c r="J93" s="125">
        <v>1.7</v>
      </c>
      <c r="K93" s="125">
        <v>285.7</v>
      </c>
      <c r="M93" s="70">
        <f t="shared" si="1"/>
        <v>0</v>
      </c>
    </row>
    <row r="94" spans="1:13" x14ac:dyDescent="0.25">
      <c r="A94" s="111">
        <v>1919</v>
      </c>
      <c r="B94" s="125">
        <v>18.8</v>
      </c>
      <c r="C94" s="125">
        <v>6.5</v>
      </c>
      <c r="D94" s="125">
        <v>210.9</v>
      </c>
      <c r="E94" s="125">
        <v>14.1</v>
      </c>
      <c r="F94" s="125">
        <v>55.9</v>
      </c>
      <c r="G94" s="125">
        <v>11</v>
      </c>
      <c r="H94" s="125">
        <v>102.4</v>
      </c>
      <c r="I94" s="125">
        <v>10.7</v>
      </c>
      <c r="J94" s="125">
        <v>3.6</v>
      </c>
      <c r="K94" s="125">
        <v>433.9</v>
      </c>
      <c r="M94" s="70">
        <f t="shared" si="1"/>
        <v>0</v>
      </c>
    </row>
    <row r="95" spans="1:13" ht="16.5" thickBot="1" x14ac:dyDescent="0.3">
      <c r="A95" s="134">
        <v>1920</v>
      </c>
      <c r="B95" s="135">
        <v>24.3</v>
      </c>
      <c r="C95" s="135">
        <v>11.2</v>
      </c>
      <c r="D95" s="135">
        <v>251.3</v>
      </c>
      <c r="E95" s="135">
        <v>24.5</v>
      </c>
      <c r="F95" s="135">
        <v>88.2</v>
      </c>
      <c r="G95" s="135">
        <v>20.399999999999999</v>
      </c>
      <c r="H95" s="135">
        <v>110.3</v>
      </c>
      <c r="I95" s="135">
        <v>22.6</v>
      </c>
      <c r="J95" s="135">
        <v>24.8</v>
      </c>
      <c r="K95" s="135">
        <v>577.6</v>
      </c>
      <c r="M95" s="70">
        <f t="shared" si="1"/>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8"/>
  <sheetViews>
    <sheetView zoomScale="70" zoomScaleNormal="70" workbookViewId="0">
      <pane xSplit="1" ySplit="8" topLeftCell="B9" activePane="bottomRight" state="frozen"/>
      <selection pane="topRight" activeCell="B1" sqref="B1"/>
      <selection pane="bottomLeft" activeCell="A9" sqref="A9"/>
      <selection pane="bottomRight" activeCell="B1" sqref="B1"/>
    </sheetView>
  </sheetViews>
  <sheetFormatPr defaultRowHeight="15.75" x14ac:dyDescent="0.25"/>
  <cols>
    <col min="1" max="1" width="23.28515625" style="8" customWidth="1"/>
    <col min="2" max="2" width="13.5703125" style="8" bestFit="1" customWidth="1"/>
    <col min="3" max="3" width="35" style="8" bestFit="1" customWidth="1"/>
    <col min="4" max="4" width="23.85546875" style="8" customWidth="1"/>
    <col min="5" max="5" width="26.85546875" style="8" bestFit="1" customWidth="1"/>
    <col min="6" max="6" width="15.28515625" style="8" customWidth="1"/>
    <col min="7" max="7" width="26.85546875" style="8" bestFit="1" customWidth="1"/>
    <col min="8" max="8" width="11.85546875" style="8" bestFit="1" customWidth="1"/>
    <col min="9" max="9" width="9.5703125" style="8" bestFit="1" customWidth="1"/>
    <col min="10" max="10" width="25.85546875" style="8"/>
    <col min="11" max="11" width="19.42578125" style="8"/>
    <col min="12" max="16384" width="9.140625" style="8"/>
  </cols>
  <sheetData>
    <row r="1" spans="1:11" ht="18.75" x14ac:dyDescent="0.25">
      <c r="A1" s="7" t="s">
        <v>169</v>
      </c>
      <c r="B1" s="213" t="s">
        <v>196</v>
      </c>
    </row>
    <row r="2" spans="1:11" ht="18.75" x14ac:dyDescent="0.25">
      <c r="B2" s="214"/>
    </row>
    <row r="3" spans="1:11" ht="16.5" thickBot="1" x14ac:dyDescent="0.3">
      <c r="A3" s="9"/>
    </row>
    <row r="4" spans="1:11" x14ac:dyDescent="0.25">
      <c r="B4" s="10" t="s">
        <v>8</v>
      </c>
      <c r="C4" s="11" t="s">
        <v>59</v>
      </c>
      <c r="D4" s="12" t="s">
        <v>60</v>
      </c>
      <c r="E4" s="11" t="s">
        <v>9</v>
      </c>
      <c r="F4" s="13" t="s">
        <v>61</v>
      </c>
      <c r="G4" s="11" t="s">
        <v>62</v>
      </c>
      <c r="H4" s="11" t="s">
        <v>63</v>
      </c>
      <c r="I4" s="14" t="s">
        <v>9</v>
      </c>
    </row>
    <row r="5" spans="1:11" x14ac:dyDescent="0.25">
      <c r="B5" s="15"/>
      <c r="C5" s="16" t="s">
        <v>11</v>
      </c>
      <c r="D5" s="17" t="s">
        <v>64</v>
      </c>
      <c r="E5" s="16" t="s">
        <v>65</v>
      </c>
      <c r="F5" s="18" t="s">
        <v>66</v>
      </c>
      <c r="G5" s="16" t="s">
        <v>67</v>
      </c>
      <c r="H5" s="19"/>
      <c r="I5" s="20"/>
    </row>
    <row r="6" spans="1:11" x14ac:dyDescent="0.25">
      <c r="B6" s="15"/>
      <c r="C6" s="16" t="s">
        <v>68</v>
      </c>
      <c r="D6" s="17" t="s">
        <v>65</v>
      </c>
      <c r="E6" s="16" t="s">
        <v>70</v>
      </c>
      <c r="F6" s="18" t="s">
        <v>11</v>
      </c>
      <c r="G6" s="16" t="s">
        <v>69</v>
      </c>
      <c r="H6" s="19"/>
      <c r="I6" s="20"/>
    </row>
    <row r="7" spans="1:11" x14ac:dyDescent="0.25">
      <c r="B7" s="15"/>
      <c r="C7" s="16" t="s">
        <v>65</v>
      </c>
      <c r="D7" s="17" t="s">
        <v>70</v>
      </c>
      <c r="E7" s="19"/>
      <c r="F7" s="18" t="s">
        <v>71</v>
      </c>
      <c r="G7" s="19"/>
      <c r="H7" s="19"/>
      <c r="I7" s="20"/>
    </row>
    <row r="8" spans="1:11" ht="16.5" thickBot="1" x14ac:dyDescent="0.3">
      <c r="A8" s="9"/>
      <c r="B8" s="21">
        <v>1</v>
      </c>
      <c r="C8" s="22">
        <v>2</v>
      </c>
      <c r="D8" s="23">
        <v>3</v>
      </c>
      <c r="E8" s="23">
        <v>4</v>
      </c>
      <c r="F8" s="24">
        <v>5</v>
      </c>
      <c r="G8" s="22">
        <v>6</v>
      </c>
      <c r="H8" s="23">
        <v>7</v>
      </c>
      <c r="I8" s="25">
        <v>8</v>
      </c>
    </row>
    <row r="10" spans="1:11" x14ac:dyDescent="0.25">
      <c r="B10" s="26" t="s">
        <v>57</v>
      </c>
    </row>
    <row r="12" spans="1:11" x14ac:dyDescent="0.25">
      <c r="A12" s="27" t="s">
        <v>25</v>
      </c>
    </row>
    <row r="14" spans="1:11" x14ac:dyDescent="0.25">
      <c r="A14" s="28" t="s">
        <v>39</v>
      </c>
      <c r="B14" s="29">
        <v>0.81</v>
      </c>
      <c r="C14" s="29">
        <v>0.39</v>
      </c>
      <c r="D14" s="29">
        <v>1.74</v>
      </c>
      <c r="E14" s="29">
        <v>2.94</v>
      </c>
      <c r="F14" s="29">
        <v>0.88</v>
      </c>
      <c r="G14" s="30">
        <v>0.16</v>
      </c>
      <c r="H14" s="30">
        <v>0.27</v>
      </c>
      <c r="I14" s="29">
        <v>4.25</v>
      </c>
      <c r="J14" s="8">
        <f>E14-D14-C14-B14</f>
        <v>0</v>
      </c>
      <c r="K14" s="8">
        <f>I14-SUM(E14:H14)</f>
        <v>0</v>
      </c>
    </row>
    <row r="15" spans="1:11" x14ac:dyDescent="0.25">
      <c r="A15" s="28" t="s">
        <v>40</v>
      </c>
      <c r="B15" s="29">
        <v>1.21</v>
      </c>
      <c r="C15" s="29">
        <v>0.52</v>
      </c>
      <c r="D15" s="29">
        <v>2.13</v>
      </c>
      <c r="E15" s="29">
        <v>3.86</v>
      </c>
      <c r="F15" s="29">
        <v>1.1100000000000001</v>
      </c>
      <c r="G15" s="30">
        <v>0.2</v>
      </c>
      <c r="H15" s="30">
        <v>0.42</v>
      </c>
      <c r="I15" s="29">
        <v>5.59</v>
      </c>
      <c r="J15" s="8">
        <f t="shared" ref="J15:J23" si="0">E15-D15-C15-B15</f>
        <v>0</v>
      </c>
      <c r="K15" s="8">
        <f t="shared" ref="K15:K23" si="1">I15-SUM(E15:H15)</f>
        <v>0</v>
      </c>
    </row>
    <row r="16" spans="1:11" x14ac:dyDescent="0.25">
      <c r="A16" s="28" t="s">
        <v>41</v>
      </c>
      <c r="B16" s="29">
        <v>1.42</v>
      </c>
      <c r="C16" s="29">
        <v>0.79</v>
      </c>
      <c r="D16" s="29">
        <v>2.54</v>
      </c>
      <c r="E16" s="29">
        <v>4.75</v>
      </c>
      <c r="F16" s="29">
        <v>1.44</v>
      </c>
      <c r="G16" s="30">
        <v>0.25</v>
      </c>
      <c r="H16" s="30">
        <v>0.51</v>
      </c>
      <c r="I16" s="29">
        <v>6.95</v>
      </c>
      <c r="J16" s="8">
        <f t="shared" si="0"/>
        <v>0</v>
      </c>
      <c r="K16" s="8">
        <f t="shared" si="1"/>
        <v>0</v>
      </c>
    </row>
    <row r="17" spans="1:11" x14ac:dyDescent="0.25">
      <c r="A17" s="28" t="s">
        <v>42</v>
      </c>
      <c r="B17" s="29">
        <v>2.14</v>
      </c>
      <c r="C17" s="29">
        <v>1.1499999999999999</v>
      </c>
      <c r="D17" s="29">
        <v>4.55</v>
      </c>
      <c r="E17" s="29">
        <v>7.84</v>
      </c>
      <c r="F17" s="29">
        <v>2.23</v>
      </c>
      <c r="G17" s="30">
        <v>0.32</v>
      </c>
      <c r="H17" s="30">
        <v>0.87</v>
      </c>
      <c r="I17" s="29">
        <v>11.26</v>
      </c>
      <c r="J17" s="8">
        <f t="shared" si="0"/>
        <v>0</v>
      </c>
      <c r="K17" s="8">
        <f t="shared" si="1"/>
        <v>0</v>
      </c>
    </row>
    <row r="18" spans="1:11" x14ac:dyDescent="0.25">
      <c r="A18" s="28" t="s">
        <v>43</v>
      </c>
      <c r="B18" s="29">
        <v>4.62</v>
      </c>
      <c r="C18" s="31">
        <v>2.41</v>
      </c>
      <c r="D18" s="32">
        <v>7.11</v>
      </c>
      <c r="E18" s="29">
        <v>14.14</v>
      </c>
      <c r="F18" s="29">
        <v>3.91</v>
      </c>
      <c r="G18" s="30">
        <v>0.56000000000000005</v>
      </c>
      <c r="H18" s="30">
        <v>1.52</v>
      </c>
      <c r="I18" s="29">
        <v>20.13</v>
      </c>
      <c r="J18" s="8">
        <f t="shared" si="0"/>
        <v>0</v>
      </c>
      <c r="K18" s="8">
        <f t="shared" si="1"/>
        <v>0</v>
      </c>
    </row>
    <row r="19" spans="1:11" x14ac:dyDescent="0.25">
      <c r="A19" s="28" t="s">
        <v>44</v>
      </c>
      <c r="B19" s="29">
        <v>6.73</v>
      </c>
      <c r="C19" s="31">
        <v>3.49</v>
      </c>
      <c r="D19" s="29">
        <v>8.26</v>
      </c>
      <c r="E19" s="29">
        <v>18.48</v>
      </c>
      <c r="F19" s="32">
        <v>4.21</v>
      </c>
      <c r="G19" s="30">
        <v>0.63</v>
      </c>
      <c r="H19" s="30">
        <v>1.81</v>
      </c>
      <c r="I19" s="29">
        <v>25.13</v>
      </c>
      <c r="J19" s="8">
        <f t="shared" si="0"/>
        <v>0</v>
      </c>
      <c r="K19" s="8">
        <f t="shared" si="1"/>
        <v>0</v>
      </c>
    </row>
    <row r="20" spans="1:11" x14ac:dyDescent="0.25">
      <c r="A20" s="28" t="s">
        <v>45</v>
      </c>
      <c r="B20" s="29">
        <v>8.2100000000000009</v>
      </c>
      <c r="C20" s="31">
        <v>4.78</v>
      </c>
      <c r="D20" s="29">
        <v>7.13</v>
      </c>
      <c r="E20" s="29">
        <v>20.12</v>
      </c>
      <c r="F20" s="33">
        <v>5.57</v>
      </c>
      <c r="G20" s="30">
        <v>0.56999999999999995</v>
      </c>
      <c r="H20" s="30">
        <v>1.38</v>
      </c>
      <c r="I20" s="29">
        <v>27.64</v>
      </c>
      <c r="J20" s="8">
        <f t="shared" si="0"/>
        <v>0</v>
      </c>
      <c r="K20" s="8">
        <f t="shared" si="1"/>
        <v>0</v>
      </c>
    </row>
    <row r="21" spans="1:11" x14ac:dyDescent="0.25">
      <c r="A21" s="28" t="s">
        <v>46</v>
      </c>
      <c r="B21" s="29">
        <v>9.32</v>
      </c>
      <c r="C21" s="31">
        <v>5.68</v>
      </c>
      <c r="D21" s="30">
        <v>11.47</v>
      </c>
      <c r="E21" s="29">
        <v>26.47</v>
      </c>
      <c r="F21" s="29">
        <v>7.22</v>
      </c>
      <c r="G21" s="32">
        <v>1.04</v>
      </c>
      <c r="H21" s="30">
        <v>2.2000000000000002</v>
      </c>
      <c r="I21" s="29">
        <v>36.93</v>
      </c>
      <c r="J21" s="8">
        <f t="shared" si="0"/>
        <v>0</v>
      </c>
      <c r="K21" s="8">
        <f t="shared" si="1"/>
        <v>0</v>
      </c>
    </row>
    <row r="22" spans="1:11" x14ac:dyDescent="0.25">
      <c r="A22" s="28" t="s">
        <v>47</v>
      </c>
      <c r="B22" s="29">
        <v>6.34</v>
      </c>
      <c r="C22" s="31">
        <v>5.07</v>
      </c>
      <c r="D22" s="30">
        <v>23.11</v>
      </c>
      <c r="E22" s="29">
        <v>34.520000000000003</v>
      </c>
      <c r="F22" s="29">
        <v>8.8800000000000008</v>
      </c>
      <c r="G22" s="30">
        <v>2.23</v>
      </c>
      <c r="H22" s="30">
        <v>2.4500000000000002</v>
      </c>
      <c r="I22" s="29">
        <v>48.08</v>
      </c>
      <c r="J22" s="8">
        <f t="shared" si="0"/>
        <v>0</v>
      </c>
      <c r="K22" s="8">
        <f t="shared" si="1"/>
        <v>0</v>
      </c>
    </row>
    <row r="23" spans="1:11" x14ac:dyDescent="0.25">
      <c r="A23" s="28" t="s">
        <v>48</v>
      </c>
      <c r="B23" s="29">
        <v>8.65</v>
      </c>
      <c r="C23" s="31">
        <v>5.46</v>
      </c>
      <c r="D23" s="30">
        <v>19.7</v>
      </c>
      <c r="E23" s="29">
        <v>33.81</v>
      </c>
      <c r="F23" s="29">
        <v>12.36</v>
      </c>
      <c r="G23" s="30">
        <v>2.4</v>
      </c>
      <c r="H23" s="30">
        <v>4.72</v>
      </c>
      <c r="I23" s="29">
        <v>53.29</v>
      </c>
      <c r="J23" s="8">
        <f t="shared" si="0"/>
        <v>0</v>
      </c>
      <c r="K23" s="8">
        <f t="shared" si="1"/>
        <v>0</v>
      </c>
    </row>
    <row r="24" spans="1:11" x14ac:dyDescent="0.25">
      <c r="B24" s="34"/>
      <c r="C24" s="34"/>
      <c r="D24" s="34"/>
      <c r="E24" s="34"/>
      <c r="F24" s="34"/>
      <c r="G24" s="34"/>
      <c r="H24" s="34"/>
      <c r="I24" s="34"/>
    </row>
    <row r="25" spans="1:11" x14ac:dyDescent="0.25">
      <c r="A25" s="27" t="s">
        <v>26</v>
      </c>
      <c r="B25" s="34"/>
      <c r="C25" s="34"/>
      <c r="D25" s="34"/>
      <c r="E25" s="34"/>
      <c r="F25" s="34"/>
      <c r="G25" s="34"/>
      <c r="H25" s="34"/>
      <c r="I25" s="34"/>
    </row>
    <row r="26" spans="1:11" x14ac:dyDescent="0.25">
      <c r="A26" s="35" t="s">
        <v>48</v>
      </c>
      <c r="B26" s="30">
        <v>8.82</v>
      </c>
      <c r="C26" s="31">
        <v>5.63</v>
      </c>
      <c r="D26" s="30">
        <v>20.83</v>
      </c>
      <c r="E26" s="31">
        <v>35.28</v>
      </c>
      <c r="F26" s="36">
        <v>13.14</v>
      </c>
      <c r="G26" s="30">
        <v>2.5</v>
      </c>
      <c r="H26" s="30">
        <v>4.76</v>
      </c>
      <c r="I26" s="37">
        <v>55.68</v>
      </c>
      <c r="J26" s="8">
        <f t="shared" ref="J26:J30" si="2">E26-D26-C26-B26</f>
        <v>0</v>
      </c>
      <c r="K26" s="8">
        <f t="shared" ref="K26:K30" si="3">I26-SUM(E26:H26)</f>
        <v>0</v>
      </c>
    </row>
    <row r="27" spans="1:11" x14ac:dyDescent="0.25">
      <c r="A27" s="599"/>
      <c r="B27" s="468"/>
      <c r="C27" s="468"/>
      <c r="D27" s="468"/>
      <c r="E27" s="468"/>
      <c r="F27" s="468"/>
      <c r="G27" s="468"/>
      <c r="H27" s="468"/>
      <c r="I27" s="468"/>
    </row>
    <row r="28" spans="1:11" s="39" customFormat="1" ht="21.75" customHeight="1" x14ac:dyDescent="0.25">
      <c r="B28" s="38" t="s">
        <v>126</v>
      </c>
      <c r="C28" s="40"/>
      <c r="D28" s="41"/>
      <c r="E28" s="42"/>
      <c r="F28" s="43"/>
      <c r="G28" s="41"/>
      <c r="H28" s="43"/>
      <c r="I28" s="44"/>
      <c r="J28" s="8"/>
      <c r="K28" s="8"/>
    </row>
    <row r="29" spans="1:11" x14ac:dyDescent="0.25">
      <c r="A29" s="45">
        <v>1851</v>
      </c>
      <c r="B29" s="3">
        <v>8.8000000000000007</v>
      </c>
      <c r="C29" s="3">
        <v>4.2</v>
      </c>
      <c r="D29" s="3">
        <v>18.8</v>
      </c>
      <c r="E29" s="46">
        <v>31.8</v>
      </c>
      <c r="F29" s="3">
        <v>9.4</v>
      </c>
      <c r="G29" s="3">
        <v>2.2999999999999998</v>
      </c>
      <c r="H29" s="3">
        <v>2.8</v>
      </c>
      <c r="I29" s="3">
        <v>46.3</v>
      </c>
      <c r="J29" s="8">
        <f t="shared" si="2"/>
        <v>0</v>
      </c>
      <c r="K29" s="8">
        <f t="shared" si="3"/>
        <v>0</v>
      </c>
    </row>
    <row r="30" spans="1:11" x14ac:dyDescent="0.25">
      <c r="A30" s="45">
        <v>1852</v>
      </c>
      <c r="B30" s="3">
        <v>12.2</v>
      </c>
      <c r="C30" s="3">
        <v>5</v>
      </c>
      <c r="D30" s="3">
        <v>19.5</v>
      </c>
      <c r="E30" s="46">
        <v>36.700000000000003</v>
      </c>
      <c r="F30" s="3">
        <v>10.3</v>
      </c>
      <c r="G30" s="3">
        <v>1.9</v>
      </c>
      <c r="H30" s="3">
        <v>3.7</v>
      </c>
      <c r="I30" s="3">
        <v>52.6</v>
      </c>
      <c r="J30" s="8">
        <f t="shared" si="2"/>
        <v>0</v>
      </c>
      <c r="K30" s="8">
        <f t="shared" si="3"/>
        <v>0</v>
      </c>
    </row>
    <row r="31" spans="1:11" x14ac:dyDescent="0.25">
      <c r="A31" s="45">
        <v>1853</v>
      </c>
      <c r="B31" s="3">
        <v>13.5</v>
      </c>
      <c r="C31" s="3">
        <v>6</v>
      </c>
      <c r="D31" s="3">
        <v>20.2</v>
      </c>
      <c r="E31" s="46">
        <v>39.700000000000003</v>
      </c>
      <c r="F31" s="3">
        <v>12.1</v>
      </c>
      <c r="G31" s="47">
        <v>2.7</v>
      </c>
      <c r="H31" s="3">
        <v>4.8</v>
      </c>
      <c r="I31" s="3">
        <v>59.3</v>
      </c>
      <c r="J31" s="8">
        <f t="shared" ref="J31:J94" si="4">E31-D31-C31-B31</f>
        <v>0</v>
      </c>
      <c r="K31" s="8">
        <f t="shared" ref="K31:K94" si="5">I31-SUM(E31:H31)</f>
        <v>0</v>
      </c>
    </row>
    <row r="32" spans="1:11" x14ac:dyDescent="0.25">
      <c r="A32" s="45">
        <v>1854</v>
      </c>
      <c r="B32" s="3">
        <v>9.3000000000000007</v>
      </c>
      <c r="C32" s="3">
        <v>6.5</v>
      </c>
      <c r="D32" s="3">
        <v>21.8</v>
      </c>
      <c r="E32" s="46">
        <v>37.6</v>
      </c>
      <c r="F32" s="3">
        <v>15.9</v>
      </c>
      <c r="G32" s="3">
        <v>3.8</v>
      </c>
      <c r="H32" s="3">
        <v>6.2</v>
      </c>
      <c r="I32" s="3">
        <v>63.5</v>
      </c>
      <c r="J32" s="8">
        <f t="shared" si="4"/>
        <v>0</v>
      </c>
      <c r="K32" s="8">
        <f t="shared" si="5"/>
        <v>0</v>
      </c>
    </row>
    <row r="33" spans="1:11" x14ac:dyDescent="0.25">
      <c r="A33" s="48">
        <v>1855</v>
      </c>
      <c r="B33" s="49">
        <v>7.2</v>
      </c>
      <c r="C33" s="2">
        <v>6.1</v>
      </c>
      <c r="D33" s="2">
        <v>21.7</v>
      </c>
      <c r="E33" s="50">
        <v>35</v>
      </c>
      <c r="F33" s="2">
        <v>16.7</v>
      </c>
      <c r="G33" s="2">
        <v>3</v>
      </c>
      <c r="H33" s="2">
        <v>7.5</v>
      </c>
      <c r="I33" s="2">
        <v>62.2</v>
      </c>
      <c r="J33" s="8">
        <f t="shared" si="4"/>
        <v>0</v>
      </c>
      <c r="K33" s="8">
        <f t="shared" si="5"/>
        <v>0</v>
      </c>
    </row>
    <row r="34" spans="1:11" x14ac:dyDescent="0.25">
      <c r="A34" s="45">
        <v>1856</v>
      </c>
      <c r="B34" s="3">
        <v>7.1</v>
      </c>
      <c r="C34" s="47">
        <v>5.5</v>
      </c>
      <c r="D34" s="3">
        <v>20.100000000000001</v>
      </c>
      <c r="E34" s="46">
        <v>32.700000000000003</v>
      </c>
      <c r="F34" s="3">
        <v>15.4</v>
      </c>
      <c r="G34" s="3">
        <v>2.2999999999999998</v>
      </c>
      <c r="H34" s="51">
        <v>5.4</v>
      </c>
      <c r="I34" s="3">
        <v>55.8</v>
      </c>
      <c r="J34" s="8">
        <f t="shared" si="4"/>
        <v>0</v>
      </c>
      <c r="K34" s="8">
        <f t="shared" si="5"/>
        <v>0</v>
      </c>
    </row>
    <row r="35" spans="1:11" x14ac:dyDescent="0.25">
      <c r="A35" s="45">
        <v>1857</v>
      </c>
      <c r="B35" s="3">
        <v>6.9</v>
      </c>
      <c r="C35" s="47">
        <v>5.7</v>
      </c>
      <c r="D35" s="3">
        <v>20.8</v>
      </c>
      <c r="E35" s="46">
        <v>33.4</v>
      </c>
      <c r="F35" s="3">
        <v>12.2</v>
      </c>
      <c r="G35" s="3">
        <v>2.2000000000000002</v>
      </c>
      <c r="H35" s="52">
        <v>5.2</v>
      </c>
      <c r="I35" s="3">
        <v>53</v>
      </c>
      <c r="J35" s="8">
        <f t="shared" si="4"/>
        <v>0</v>
      </c>
      <c r="K35" s="8">
        <f t="shared" si="5"/>
        <v>0</v>
      </c>
    </row>
    <row r="36" spans="1:11" x14ac:dyDescent="0.25">
      <c r="A36" s="45">
        <v>1858</v>
      </c>
      <c r="B36" s="3">
        <v>7.4</v>
      </c>
      <c r="C36" s="47">
        <v>5.3</v>
      </c>
      <c r="D36" s="3">
        <v>20.3</v>
      </c>
      <c r="E36" s="46">
        <v>33</v>
      </c>
      <c r="F36" s="3">
        <v>12.2</v>
      </c>
      <c r="G36" s="3">
        <v>1.9</v>
      </c>
      <c r="H36" s="3">
        <v>4.2</v>
      </c>
      <c r="I36" s="3">
        <v>51.3</v>
      </c>
      <c r="J36" s="8">
        <f t="shared" si="4"/>
        <v>0</v>
      </c>
      <c r="K36" s="8">
        <f t="shared" si="5"/>
        <v>0</v>
      </c>
    </row>
    <row r="37" spans="1:11" x14ac:dyDescent="0.25">
      <c r="A37" s="45">
        <v>1859</v>
      </c>
      <c r="B37" s="3">
        <v>8</v>
      </c>
      <c r="C37" s="3">
        <v>5.8</v>
      </c>
      <c r="D37" s="3">
        <v>22.3</v>
      </c>
      <c r="E37" s="3">
        <v>36.1</v>
      </c>
      <c r="F37" s="3">
        <v>12.5</v>
      </c>
      <c r="G37" s="3">
        <v>2.1</v>
      </c>
      <c r="H37" s="52">
        <v>3.5</v>
      </c>
      <c r="I37" s="3">
        <v>54.2</v>
      </c>
      <c r="J37" s="8">
        <f t="shared" si="4"/>
        <v>0</v>
      </c>
      <c r="K37" s="8">
        <f t="shared" si="5"/>
        <v>0</v>
      </c>
    </row>
    <row r="38" spans="1:11" x14ac:dyDescent="0.25">
      <c r="A38" s="45">
        <v>1860</v>
      </c>
      <c r="B38" s="3">
        <v>7.8</v>
      </c>
      <c r="C38" s="3">
        <v>6.2</v>
      </c>
      <c r="D38" s="3">
        <v>22.8</v>
      </c>
      <c r="E38" s="46">
        <v>36.799999999999997</v>
      </c>
      <c r="F38" s="3">
        <v>14.7</v>
      </c>
      <c r="G38" s="3">
        <v>2.8</v>
      </c>
      <c r="H38" s="46">
        <v>4.3</v>
      </c>
      <c r="I38" s="3">
        <v>58.6</v>
      </c>
      <c r="J38" s="8">
        <f t="shared" si="4"/>
        <v>0</v>
      </c>
      <c r="K38" s="8">
        <f t="shared" si="5"/>
        <v>0</v>
      </c>
    </row>
    <row r="39" spans="1:11" x14ac:dyDescent="0.25">
      <c r="A39" s="45">
        <v>1861</v>
      </c>
      <c r="B39" s="3">
        <v>8.4</v>
      </c>
      <c r="C39" s="3">
        <v>6.5</v>
      </c>
      <c r="D39" s="3">
        <v>26</v>
      </c>
      <c r="E39" s="3">
        <v>40.9</v>
      </c>
      <c r="F39" s="3">
        <v>14</v>
      </c>
      <c r="G39" s="53">
        <v>3.2</v>
      </c>
      <c r="H39" s="3">
        <v>5.0999999999999996</v>
      </c>
      <c r="I39" s="3">
        <v>63.2</v>
      </c>
      <c r="J39" s="8">
        <f t="shared" si="4"/>
        <v>0</v>
      </c>
      <c r="K39" s="8">
        <f t="shared" si="5"/>
        <v>0</v>
      </c>
    </row>
    <row r="40" spans="1:11" x14ac:dyDescent="0.25">
      <c r="A40" s="45">
        <v>1862</v>
      </c>
      <c r="B40" s="3">
        <v>10</v>
      </c>
      <c r="C40" s="3">
        <v>6.6</v>
      </c>
      <c r="D40" s="3">
        <v>26.2</v>
      </c>
      <c r="E40" s="3">
        <v>42.8</v>
      </c>
      <c r="F40" s="3">
        <v>15.6</v>
      </c>
      <c r="G40" s="3">
        <v>3.4</v>
      </c>
      <c r="H40" s="52">
        <v>5.7</v>
      </c>
      <c r="I40" s="3">
        <v>67.5</v>
      </c>
      <c r="J40" s="8">
        <f t="shared" si="4"/>
        <v>0</v>
      </c>
      <c r="K40" s="8">
        <f t="shared" si="5"/>
        <v>0</v>
      </c>
    </row>
    <row r="41" spans="1:11" x14ac:dyDescent="0.25">
      <c r="A41" s="45">
        <v>1863</v>
      </c>
      <c r="B41" s="3">
        <v>11.3</v>
      </c>
      <c r="C41" s="3">
        <v>6.2</v>
      </c>
      <c r="D41" s="3">
        <v>30.6</v>
      </c>
      <c r="E41" s="3">
        <v>48.1</v>
      </c>
      <c r="F41" s="3">
        <v>17.8</v>
      </c>
      <c r="G41" s="3">
        <v>3</v>
      </c>
      <c r="H41" s="3">
        <v>9</v>
      </c>
      <c r="I41" s="3">
        <v>77.900000000000006</v>
      </c>
      <c r="J41" s="8">
        <f t="shared" si="4"/>
        <v>0</v>
      </c>
      <c r="K41" s="8">
        <f t="shared" si="5"/>
        <v>0</v>
      </c>
    </row>
    <row r="42" spans="1:11" x14ac:dyDescent="0.25">
      <c r="A42" s="45">
        <v>1864</v>
      </c>
      <c r="B42" s="3">
        <v>12.3</v>
      </c>
      <c r="C42" s="3">
        <v>6.5</v>
      </c>
      <c r="D42" s="3">
        <v>32</v>
      </c>
      <c r="E42" s="3">
        <v>50.8</v>
      </c>
      <c r="F42" s="47">
        <v>21.7</v>
      </c>
      <c r="G42" s="54">
        <v>4.7</v>
      </c>
      <c r="H42" s="47">
        <v>11</v>
      </c>
      <c r="I42" s="47">
        <v>88.2</v>
      </c>
      <c r="J42" s="8">
        <f t="shared" si="4"/>
        <v>0</v>
      </c>
      <c r="K42" s="8">
        <f t="shared" si="5"/>
        <v>0</v>
      </c>
    </row>
    <row r="43" spans="1:11" x14ac:dyDescent="0.25">
      <c r="A43" s="45">
        <v>1865</v>
      </c>
      <c r="B43" s="3">
        <v>10.8</v>
      </c>
      <c r="C43" s="3">
        <v>6.5</v>
      </c>
      <c r="D43" s="3">
        <v>36.299999999999997</v>
      </c>
      <c r="E43" s="46">
        <v>53.6</v>
      </c>
      <c r="F43" s="3">
        <v>22.9</v>
      </c>
      <c r="G43" s="3">
        <v>5.0999999999999996</v>
      </c>
      <c r="H43" s="3">
        <v>9.5</v>
      </c>
      <c r="I43" s="3">
        <v>91.1</v>
      </c>
      <c r="J43" s="8">
        <f t="shared" si="4"/>
        <v>0</v>
      </c>
      <c r="K43" s="8">
        <f t="shared" si="5"/>
        <v>0</v>
      </c>
    </row>
    <row r="44" spans="1:11" x14ac:dyDescent="0.25">
      <c r="A44" s="48">
        <v>1866</v>
      </c>
      <c r="B44" s="2">
        <v>12.3</v>
      </c>
      <c r="C44" s="2">
        <v>6.7</v>
      </c>
      <c r="D44" s="2">
        <v>34.9</v>
      </c>
      <c r="E44" s="2">
        <v>53.9</v>
      </c>
      <c r="F44" s="2">
        <v>22.6</v>
      </c>
      <c r="G44" s="55">
        <v>5.2</v>
      </c>
      <c r="H44" s="2">
        <v>7.6</v>
      </c>
      <c r="I44" s="2">
        <v>89.3</v>
      </c>
      <c r="J44" s="8">
        <f t="shared" si="4"/>
        <v>0</v>
      </c>
      <c r="K44" s="8">
        <f t="shared" si="5"/>
        <v>0</v>
      </c>
    </row>
    <row r="45" spans="1:11" x14ac:dyDescent="0.25">
      <c r="A45" s="45">
        <v>1867</v>
      </c>
      <c r="B45" s="3">
        <v>13.9</v>
      </c>
      <c r="C45" s="3">
        <v>7.1</v>
      </c>
      <c r="D45" s="3">
        <v>29.1</v>
      </c>
      <c r="E45" s="3">
        <v>50.1</v>
      </c>
      <c r="F45" s="3">
        <v>20.100000000000001</v>
      </c>
      <c r="G45" s="3">
        <v>3.9</v>
      </c>
      <c r="H45" s="47">
        <v>5.8</v>
      </c>
      <c r="I45" s="47">
        <v>79.900000000000006</v>
      </c>
      <c r="J45" s="8">
        <f t="shared" si="4"/>
        <v>0</v>
      </c>
      <c r="K45" s="8">
        <f t="shared" si="5"/>
        <v>0</v>
      </c>
    </row>
    <row r="46" spans="1:11" x14ac:dyDescent="0.25">
      <c r="A46" s="45">
        <v>1868</v>
      </c>
      <c r="B46" s="3">
        <v>15.4</v>
      </c>
      <c r="C46" s="3">
        <v>8.1</v>
      </c>
      <c r="D46" s="3">
        <v>25.1</v>
      </c>
      <c r="E46" s="3">
        <v>48.6</v>
      </c>
      <c r="F46" s="3">
        <v>19</v>
      </c>
      <c r="G46" s="3">
        <v>2.9</v>
      </c>
      <c r="H46" s="3">
        <v>5.7</v>
      </c>
      <c r="I46" s="3">
        <v>76.2</v>
      </c>
      <c r="J46" s="8">
        <f t="shared" si="4"/>
        <v>0</v>
      </c>
      <c r="K46" s="8">
        <f t="shared" si="5"/>
        <v>0</v>
      </c>
    </row>
    <row r="47" spans="1:11" x14ac:dyDescent="0.25">
      <c r="A47" s="45">
        <v>1869</v>
      </c>
      <c r="B47" s="3">
        <v>17.100000000000001</v>
      </c>
      <c r="C47" s="3">
        <v>8.9</v>
      </c>
      <c r="D47" s="3">
        <v>23.6</v>
      </c>
      <c r="E47" s="3">
        <v>49.6</v>
      </c>
      <c r="F47" s="3">
        <v>17.8</v>
      </c>
      <c r="G47" s="3">
        <v>2.7</v>
      </c>
      <c r="H47" s="3">
        <v>6.9</v>
      </c>
      <c r="I47" s="3">
        <v>77</v>
      </c>
      <c r="J47" s="8">
        <f t="shared" si="4"/>
        <v>0</v>
      </c>
      <c r="K47" s="8">
        <f t="shared" si="5"/>
        <v>0</v>
      </c>
    </row>
    <row r="48" spans="1:11" x14ac:dyDescent="0.25">
      <c r="A48" s="48">
        <v>1870</v>
      </c>
      <c r="B48" s="2">
        <v>18.7</v>
      </c>
      <c r="C48" s="2">
        <v>10.4</v>
      </c>
      <c r="D48" s="2">
        <v>24.3</v>
      </c>
      <c r="E48" s="2">
        <v>53.4</v>
      </c>
      <c r="F48" s="2">
        <v>20.6</v>
      </c>
      <c r="G48" s="2">
        <v>3.5</v>
      </c>
      <c r="H48" s="56">
        <v>9.4</v>
      </c>
      <c r="I48" s="2">
        <v>86.9</v>
      </c>
      <c r="J48" s="8">
        <f t="shared" si="4"/>
        <v>0</v>
      </c>
      <c r="K48" s="8">
        <f t="shared" si="5"/>
        <v>0</v>
      </c>
    </row>
    <row r="49" spans="1:11" x14ac:dyDescent="0.25">
      <c r="A49" s="45">
        <v>1871</v>
      </c>
      <c r="B49" s="3">
        <v>19.600000000000001</v>
      </c>
      <c r="C49" s="3">
        <v>11.6</v>
      </c>
      <c r="D49" s="3">
        <v>27.9</v>
      </c>
      <c r="E49" s="3">
        <v>59.1</v>
      </c>
      <c r="F49" s="3">
        <v>23.1</v>
      </c>
      <c r="G49" s="3">
        <v>4.4000000000000004</v>
      </c>
      <c r="H49" s="3">
        <v>12.3</v>
      </c>
      <c r="I49" s="47">
        <v>98.9</v>
      </c>
      <c r="J49" s="8">
        <f t="shared" si="4"/>
        <v>0</v>
      </c>
      <c r="K49" s="8">
        <f t="shared" si="5"/>
        <v>0</v>
      </c>
    </row>
    <row r="50" spans="1:11" x14ac:dyDescent="0.25">
      <c r="A50" s="45">
        <v>1872</v>
      </c>
      <c r="B50" s="3">
        <v>23.1</v>
      </c>
      <c r="C50" s="3">
        <v>13.3</v>
      </c>
      <c r="D50" s="3">
        <v>33.200000000000003</v>
      </c>
      <c r="E50" s="3">
        <v>69.599999999999994</v>
      </c>
      <c r="F50" s="3">
        <v>27.2</v>
      </c>
      <c r="G50" s="3">
        <v>5.4</v>
      </c>
      <c r="H50" s="3">
        <v>16.2</v>
      </c>
      <c r="I50" s="3">
        <v>118.4</v>
      </c>
      <c r="J50" s="8">
        <f t="shared" si="4"/>
        <v>0</v>
      </c>
      <c r="K50" s="8">
        <f t="shared" si="5"/>
        <v>0</v>
      </c>
    </row>
    <row r="51" spans="1:11" x14ac:dyDescent="0.25">
      <c r="A51" s="48">
        <v>1873</v>
      </c>
      <c r="B51" s="2">
        <v>23.1</v>
      </c>
      <c r="C51" s="2">
        <v>15.4</v>
      </c>
      <c r="D51" s="2">
        <v>37.9</v>
      </c>
      <c r="E51" s="2">
        <v>76.400000000000006</v>
      </c>
      <c r="F51" s="2">
        <v>27</v>
      </c>
      <c r="G51" s="2">
        <v>6.4</v>
      </c>
      <c r="H51" s="2">
        <v>15.4</v>
      </c>
      <c r="I51" s="2">
        <v>125.2</v>
      </c>
      <c r="J51" s="8">
        <f t="shared" si="4"/>
        <v>0</v>
      </c>
      <c r="K51" s="8">
        <f t="shared" si="5"/>
        <v>0</v>
      </c>
    </row>
    <row r="52" spans="1:11" x14ac:dyDescent="0.25">
      <c r="A52" s="48">
        <v>1874</v>
      </c>
      <c r="B52" s="2">
        <v>26.4</v>
      </c>
      <c r="C52" s="2">
        <v>16.100000000000001</v>
      </c>
      <c r="D52" s="2">
        <v>42.6</v>
      </c>
      <c r="E52" s="2">
        <v>85.1</v>
      </c>
      <c r="F52" s="2">
        <v>32.4</v>
      </c>
      <c r="G52" s="2">
        <v>6.4</v>
      </c>
      <c r="H52" s="2">
        <v>16.8</v>
      </c>
      <c r="I52" s="2">
        <v>140.69999999999999</v>
      </c>
      <c r="J52" s="8">
        <f t="shared" si="4"/>
        <v>0</v>
      </c>
      <c r="K52" s="8">
        <f t="shared" si="5"/>
        <v>0</v>
      </c>
    </row>
    <row r="53" spans="1:11" x14ac:dyDescent="0.25">
      <c r="A53" s="45">
        <v>1875</v>
      </c>
      <c r="B53" s="3">
        <v>30.9</v>
      </c>
      <c r="C53" s="3">
        <v>15.5</v>
      </c>
      <c r="D53" s="3">
        <v>40.5</v>
      </c>
      <c r="E53" s="3">
        <v>86.9</v>
      </c>
      <c r="F53" s="3">
        <v>34.9</v>
      </c>
      <c r="G53" s="3">
        <v>5.9</v>
      </c>
      <c r="H53" s="3">
        <v>9.1999999999999993</v>
      </c>
      <c r="I53" s="3">
        <v>136.9</v>
      </c>
      <c r="J53" s="8">
        <f t="shared" si="4"/>
        <v>0</v>
      </c>
      <c r="K53" s="8">
        <f t="shared" si="5"/>
        <v>0</v>
      </c>
    </row>
    <row r="54" spans="1:11" x14ac:dyDescent="0.25">
      <c r="A54" s="45">
        <v>1876</v>
      </c>
      <c r="B54" s="3">
        <v>34.1</v>
      </c>
      <c r="C54" s="3">
        <v>15</v>
      </c>
      <c r="D54" s="57">
        <v>41</v>
      </c>
      <c r="E54" s="3">
        <v>90.1</v>
      </c>
      <c r="F54" s="3">
        <v>36.799999999999997</v>
      </c>
      <c r="G54" s="3">
        <v>5</v>
      </c>
      <c r="H54" s="3">
        <v>6.6</v>
      </c>
      <c r="I54" s="3">
        <v>138.5</v>
      </c>
      <c r="J54" s="8">
        <f t="shared" si="4"/>
        <v>0</v>
      </c>
      <c r="K54" s="8">
        <f t="shared" si="5"/>
        <v>0</v>
      </c>
    </row>
    <row r="55" spans="1:11" x14ac:dyDescent="0.25">
      <c r="A55" s="48">
        <v>1877</v>
      </c>
      <c r="B55" s="2">
        <v>32</v>
      </c>
      <c r="C55" s="2">
        <v>14</v>
      </c>
      <c r="D55" s="2">
        <v>41.4</v>
      </c>
      <c r="E55" s="2">
        <v>87.4</v>
      </c>
      <c r="F55" s="2">
        <v>34</v>
      </c>
      <c r="G55" s="2">
        <v>4.4000000000000004</v>
      </c>
      <c r="H55" s="56">
        <v>8.9</v>
      </c>
      <c r="I55" s="2">
        <v>134.69999999999999</v>
      </c>
      <c r="J55" s="8">
        <f t="shared" si="4"/>
        <v>0</v>
      </c>
      <c r="K55" s="8">
        <f t="shared" si="5"/>
        <v>0</v>
      </c>
    </row>
    <row r="56" spans="1:11" x14ac:dyDescent="0.25">
      <c r="A56" s="48">
        <v>1878</v>
      </c>
      <c r="B56" s="2">
        <v>26.7</v>
      </c>
      <c r="C56" s="2">
        <v>12</v>
      </c>
      <c r="D56" s="2">
        <v>40</v>
      </c>
      <c r="E56" s="2">
        <v>78.7</v>
      </c>
      <c r="F56" s="2">
        <v>28.2</v>
      </c>
      <c r="G56" s="55">
        <v>3.5</v>
      </c>
      <c r="H56" s="56">
        <v>9.3000000000000007</v>
      </c>
      <c r="I56" s="2">
        <v>119.7</v>
      </c>
      <c r="J56" s="8">
        <f t="shared" si="4"/>
        <v>0</v>
      </c>
      <c r="K56" s="8">
        <f t="shared" si="5"/>
        <v>0</v>
      </c>
    </row>
    <row r="57" spans="1:11" x14ac:dyDescent="0.25">
      <c r="A57" s="45">
        <v>1879</v>
      </c>
      <c r="B57" s="3">
        <v>21</v>
      </c>
      <c r="C57" s="3">
        <v>10.3</v>
      </c>
      <c r="D57" s="3">
        <v>36.700000000000003</v>
      </c>
      <c r="E57" s="46">
        <v>68</v>
      </c>
      <c r="F57" s="3">
        <v>26.5</v>
      </c>
      <c r="G57" s="3">
        <v>3.4</v>
      </c>
      <c r="H57" s="51">
        <v>8.4</v>
      </c>
      <c r="I57" s="3">
        <v>106.3</v>
      </c>
      <c r="J57" s="8">
        <f t="shared" si="4"/>
        <v>0</v>
      </c>
      <c r="K57" s="8">
        <f t="shared" si="5"/>
        <v>0</v>
      </c>
    </row>
    <row r="58" spans="1:11" x14ac:dyDescent="0.25">
      <c r="A58" s="45">
        <v>1880</v>
      </c>
      <c r="B58" s="3">
        <v>21.3</v>
      </c>
      <c r="C58" s="3">
        <v>9.3000000000000007</v>
      </c>
      <c r="D58" s="3">
        <v>36.4</v>
      </c>
      <c r="E58" s="3">
        <v>67</v>
      </c>
      <c r="F58" s="3">
        <v>24.6</v>
      </c>
      <c r="G58" s="3">
        <v>4.3</v>
      </c>
      <c r="H58" s="3">
        <v>11.3</v>
      </c>
      <c r="I58" s="3">
        <v>107.2</v>
      </c>
      <c r="J58" s="8">
        <f t="shared" si="4"/>
        <v>0</v>
      </c>
      <c r="K58" s="8">
        <f t="shared" si="5"/>
        <v>0</v>
      </c>
    </row>
    <row r="59" spans="1:11" x14ac:dyDescent="0.25">
      <c r="A59" s="45">
        <v>1881</v>
      </c>
      <c r="B59" s="3">
        <v>21.9</v>
      </c>
      <c r="C59" s="3">
        <v>8.8000000000000007</v>
      </c>
      <c r="D59" s="3">
        <v>36.9</v>
      </c>
      <c r="E59" s="3">
        <v>67.599999999999994</v>
      </c>
      <c r="F59" s="3">
        <v>24.7</v>
      </c>
      <c r="G59" s="3">
        <v>4.5999999999999996</v>
      </c>
      <c r="H59" s="3">
        <v>12.5</v>
      </c>
      <c r="I59" s="3">
        <v>109.4</v>
      </c>
      <c r="J59" s="8">
        <f t="shared" si="4"/>
        <v>0</v>
      </c>
      <c r="K59" s="8">
        <f t="shared" si="5"/>
        <v>0</v>
      </c>
    </row>
    <row r="60" spans="1:11" x14ac:dyDescent="0.25">
      <c r="A60" s="48">
        <v>1882</v>
      </c>
      <c r="B60" s="2">
        <v>21.7</v>
      </c>
      <c r="C60" s="2">
        <v>8</v>
      </c>
      <c r="D60" s="2">
        <v>36</v>
      </c>
      <c r="E60" s="2">
        <v>65.7</v>
      </c>
      <c r="F60" s="2">
        <v>22.9</v>
      </c>
      <c r="G60" s="2">
        <v>4.8</v>
      </c>
      <c r="H60" s="2">
        <v>17.100000000000001</v>
      </c>
      <c r="I60" s="2">
        <v>110.5</v>
      </c>
      <c r="J60" s="8">
        <f t="shared" si="4"/>
        <v>0</v>
      </c>
      <c r="K60" s="8">
        <f t="shared" si="5"/>
        <v>0</v>
      </c>
    </row>
    <row r="61" spans="1:11" x14ac:dyDescent="0.25">
      <c r="A61" s="45">
        <v>1883</v>
      </c>
      <c r="B61" s="3">
        <v>21.2</v>
      </c>
      <c r="C61" s="3">
        <v>8.6</v>
      </c>
      <c r="D61" s="3">
        <v>35.1</v>
      </c>
      <c r="E61" s="3">
        <v>64.900000000000006</v>
      </c>
      <c r="F61" s="3">
        <v>22.9</v>
      </c>
      <c r="G61" s="3">
        <v>6</v>
      </c>
      <c r="H61" s="3">
        <v>19.100000000000001</v>
      </c>
      <c r="I61" s="3">
        <v>112.9</v>
      </c>
      <c r="J61" s="8">
        <f t="shared" si="4"/>
        <v>0</v>
      </c>
      <c r="K61" s="8">
        <f t="shared" si="5"/>
        <v>0</v>
      </c>
    </row>
    <row r="62" spans="1:11" x14ac:dyDescent="0.25">
      <c r="A62" s="45">
        <v>1884</v>
      </c>
      <c r="B62" s="3">
        <v>20.6</v>
      </c>
      <c r="C62" s="3">
        <v>8.6999999999999993</v>
      </c>
      <c r="D62" s="3">
        <v>38.299999999999997</v>
      </c>
      <c r="E62" s="3">
        <v>67.599999999999994</v>
      </c>
      <c r="F62" s="3">
        <v>23.1</v>
      </c>
      <c r="G62" s="3">
        <v>5</v>
      </c>
      <c r="H62" s="3">
        <v>10.1</v>
      </c>
      <c r="I62" s="47">
        <v>105.8</v>
      </c>
      <c r="J62" s="8">
        <f t="shared" si="4"/>
        <v>0</v>
      </c>
      <c r="K62" s="8">
        <f t="shared" si="5"/>
        <v>0</v>
      </c>
    </row>
    <row r="63" spans="1:11" x14ac:dyDescent="0.25">
      <c r="A63" s="58">
        <v>1885</v>
      </c>
      <c r="B63" s="59">
        <v>18.7</v>
      </c>
      <c r="C63" s="59">
        <v>8.8000000000000007</v>
      </c>
      <c r="D63" s="59">
        <v>33.299999999999997</v>
      </c>
      <c r="E63" s="59">
        <v>60.8</v>
      </c>
      <c r="F63" s="59">
        <v>24.2</v>
      </c>
      <c r="G63" s="59">
        <v>4.8</v>
      </c>
      <c r="H63" s="59">
        <v>6.4</v>
      </c>
      <c r="I63" s="59">
        <v>96.2</v>
      </c>
      <c r="J63" s="8">
        <f t="shared" si="4"/>
        <v>0</v>
      </c>
      <c r="K63" s="8">
        <f t="shared" si="5"/>
        <v>0</v>
      </c>
    </row>
    <row r="64" spans="1:11" x14ac:dyDescent="0.25">
      <c r="A64" s="60">
        <v>1886</v>
      </c>
      <c r="B64" s="61">
        <v>17.600000000000001</v>
      </c>
      <c r="C64" s="61">
        <v>8.5</v>
      </c>
      <c r="D64" s="61">
        <v>29.7</v>
      </c>
      <c r="E64" s="61">
        <v>55.8</v>
      </c>
      <c r="F64" s="61">
        <v>21.3</v>
      </c>
      <c r="G64" s="61">
        <v>3.4</v>
      </c>
      <c r="H64" s="61">
        <v>4.5999999999999996</v>
      </c>
      <c r="I64" s="61">
        <v>85.1</v>
      </c>
      <c r="J64" s="8">
        <f t="shared" si="4"/>
        <v>0</v>
      </c>
      <c r="K64" s="8">
        <f t="shared" si="5"/>
        <v>0</v>
      </c>
    </row>
    <row r="65" spans="1:11" x14ac:dyDescent="0.25">
      <c r="A65" s="62">
        <v>1887</v>
      </c>
      <c r="B65" s="3">
        <v>18.5</v>
      </c>
      <c r="C65" s="3">
        <v>8.5</v>
      </c>
      <c r="D65" s="63">
        <v>29.3</v>
      </c>
      <c r="E65" s="3">
        <v>56.3</v>
      </c>
      <c r="F65" s="3">
        <v>20.399999999999999</v>
      </c>
      <c r="G65" s="3">
        <v>4.0999999999999996</v>
      </c>
      <c r="H65" s="47">
        <v>5.7</v>
      </c>
      <c r="I65" s="3">
        <v>86.5</v>
      </c>
      <c r="J65" s="8">
        <f t="shared" si="4"/>
        <v>0</v>
      </c>
      <c r="K65" s="8">
        <f t="shared" si="5"/>
        <v>0</v>
      </c>
    </row>
    <row r="66" spans="1:11" x14ac:dyDescent="0.25">
      <c r="A66" s="62">
        <v>1888</v>
      </c>
      <c r="B66" s="3">
        <v>17.8</v>
      </c>
      <c r="C66" s="3">
        <v>8.8000000000000007</v>
      </c>
      <c r="D66" s="63">
        <v>28.2</v>
      </c>
      <c r="E66" s="3">
        <v>54.8</v>
      </c>
      <c r="F66" s="3">
        <v>20.5</v>
      </c>
      <c r="G66" s="3">
        <v>4.4000000000000004</v>
      </c>
      <c r="H66" s="3">
        <v>10.3</v>
      </c>
      <c r="I66" s="3">
        <v>90</v>
      </c>
      <c r="J66" s="8">
        <f t="shared" si="4"/>
        <v>0</v>
      </c>
      <c r="K66" s="8">
        <f t="shared" si="5"/>
        <v>0</v>
      </c>
    </row>
    <row r="67" spans="1:11" x14ac:dyDescent="0.25">
      <c r="A67" s="62">
        <v>1889</v>
      </c>
      <c r="B67" s="46">
        <v>18.399999999999999</v>
      </c>
      <c r="C67" s="3">
        <v>9.5</v>
      </c>
      <c r="D67" s="63">
        <v>30</v>
      </c>
      <c r="E67" s="3">
        <v>57.9</v>
      </c>
      <c r="F67" s="3">
        <v>21.6</v>
      </c>
      <c r="G67" s="3">
        <v>5.3</v>
      </c>
      <c r="H67" s="3">
        <v>15.3</v>
      </c>
      <c r="I67" s="3">
        <v>100.1</v>
      </c>
      <c r="J67" s="8">
        <f t="shared" si="4"/>
        <v>0</v>
      </c>
      <c r="K67" s="8">
        <f t="shared" si="5"/>
        <v>0</v>
      </c>
    </row>
    <row r="68" spans="1:11" x14ac:dyDescent="0.25">
      <c r="A68" s="64">
        <v>1890</v>
      </c>
      <c r="B68" s="2">
        <v>17.899999999999999</v>
      </c>
      <c r="C68" s="2">
        <v>10.199999999999999</v>
      </c>
      <c r="D68" s="65">
        <v>32.9</v>
      </c>
      <c r="E68" s="2">
        <v>61</v>
      </c>
      <c r="F68" s="2">
        <v>23.2</v>
      </c>
      <c r="G68" s="2">
        <v>6.5</v>
      </c>
      <c r="H68" s="2">
        <v>15.2</v>
      </c>
      <c r="I68" s="2">
        <v>105.9</v>
      </c>
      <c r="J68" s="8">
        <f t="shared" si="4"/>
        <v>0</v>
      </c>
      <c r="K68" s="8">
        <f t="shared" si="5"/>
        <v>0</v>
      </c>
    </row>
    <row r="69" spans="1:11" x14ac:dyDescent="0.25">
      <c r="A69" s="62">
        <v>1891</v>
      </c>
      <c r="B69" s="3">
        <v>18</v>
      </c>
      <c r="C69" s="3">
        <v>10.1</v>
      </c>
      <c r="D69" s="63">
        <v>34.200000000000003</v>
      </c>
      <c r="E69" s="3">
        <v>62.3</v>
      </c>
      <c r="F69" s="3">
        <v>25</v>
      </c>
      <c r="G69" s="3">
        <v>7</v>
      </c>
      <c r="H69" s="3">
        <v>12.6</v>
      </c>
      <c r="I69" s="3">
        <v>106.9</v>
      </c>
      <c r="J69" s="8">
        <f t="shared" si="4"/>
        <v>0</v>
      </c>
      <c r="K69" s="8">
        <f t="shared" si="5"/>
        <v>0</v>
      </c>
    </row>
    <row r="70" spans="1:11" x14ac:dyDescent="0.25">
      <c r="A70" s="62">
        <v>1892</v>
      </c>
      <c r="B70" s="46">
        <v>19.399999999999999</v>
      </c>
      <c r="C70" s="3">
        <v>10.5</v>
      </c>
      <c r="D70" s="63">
        <v>33.299999999999997</v>
      </c>
      <c r="E70" s="3">
        <v>63.2</v>
      </c>
      <c r="F70" s="3">
        <v>27</v>
      </c>
      <c r="G70" s="3">
        <v>6.7</v>
      </c>
      <c r="H70" s="3">
        <v>11.4</v>
      </c>
      <c r="I70" s="3">
        <v>108.3</v>
      </c>
      <c r="J70" s="8">
        <f t="shared" si="4"/>
        <v>0</v>
      </c>
      <c r="K70" s="8">
        <f t="shared" si="5"/>
        <v>0</v>
      </c>
    </row>
    <row r="71" spans="1:11" x14ac:dyDescent="0.25">
      <c r="A71" s="62">
        <v>1893</v>
      </c>
      <c r="B71" s="3">
        <v>21.1</v>
      </c>
      <c r="C71" s="3">
        <v>10.5</v>
      </c>
      <c r="D71" s="63">
        <v>34.5</v>
      </c>
      <c r="E71" s="3">
        <v>66.099999999999994</v>
      </c>
      <c r="F71" s="3">
        <v>28.3</v>
      </c>
      <c r="G71" s="66">
        <v>5.6</v>
      </c>
      <c r="H71" s="3">
        <v>8.6</v>
      </c>
      <c r="I71" s="3">
        <v>108.6</v>
      </c>
      <c r="J71" s="8">
        <f t="shared" si="4"/>
        <v>0</v>
      </c>
      <c r="K71" s="8">
        <f t="shared" si="5"/>
        <v>0</v>
      </c>
    </row>
    <row r="72" spans="1:11" x14ac:dyDescent="0.25">
      <c r="A72" s="62">
        <v>1894</v>
      </c>
      <c r="B72" s="3">
        <v>21.3</v>
      </c>
      <c r="C72" s="3">
        <v>11.2</v>
      </c>
      <c r="D72" s="63">
        <v>34.200000000000003</v>
      </c>
      <c r="E72" s="3">
        <v>66.7</v>
      </c>
      <c r="F72" s="3">
        <v>28.3</v>
      </c>
      <c r="G72" s="3">
        <v>5.0999999999999996</v>
      </c>
      <c r="H72" s="3">
        <v>10.6</v>
      </c>
      <c r="I72" s="3">
        <v>110.7</v>
      </c>
      <c r="J72" s="8">
        <f t="shared" si="4"/>
        <v>0</v>
      </c>
      <c r="K72" s="8">
        <f t="shared" si="5"/>
        <v>0</v>
      </c>
    </row>
    <row r="73" spans="1:11" x14ac:dyDescent="0.25">
      <c r="A73" s="62">
        <v>1895</v>
      </c>
      <c r="B73" s="3">
        <v>21.5</v>
      </c>
      <c r="C73" s="3">
        <v>12</v>
      </c>
      <c r="D73" s="63">
        <v>35.700000000000003</v>
      </c>
      <c r="E73" s="3">
        <v>69.2</v>
      </c>
      <c r="F73" s="3">
        <v>30.8</v>
      </c>
      <c r="G73" s="3">
        <v>5.2</v>
      </c>
      <c r="H73" s="3">
        <v>9.6</v>
      </c>
      <c r="I73" s="3">
        <v>114.8</v>
      </c>
      <c r="J73" s="8">
        <f t="shared" si="4"/>
        <v>0</v>
      </c>
      <c r="K73" s="8">
        <f t="shared" si="5"/>
        <v>0</v>
      </c>
    </row>
    <row r="74" spans="1:11" x14ac:dyDescent="0.25">
      <c r="A74" s="62">
        <v>1896</v>
      </c>
      <c r="B74" s="3">
        <v>26</v>
      </c>
      <c r="C74" s="3">
        <v>13.1</v>
      </c>
      <c r="D74" s="63">
        <v>37</v>
      </c>
      <c r="E74" s="3">
        <v>76.099999999999994</v>
      </c>
      <c r="F74" s="3">
        <v>34.799999999999997</v>
      </c>
      <c r="G74" s="3">
        <v>5.9</v>
      </c>
      <c r="H74" s="3">
        <v>10</v>
      </c>
      <c r="I74" s="3">
        <v>126.8</v>
      </c>
      <c r="J74" s="8">
        <f t="shared" si="4"/>
        <v>0</v>
      </c>
      <c r="K74" s="8">
        <f t="shared" si="5"/>
        <v>0</v>
      </c>
    </row>
    <row r="75" spans="1:11" x14ac:dyDescent="0.25">
      <c r="A75" s="62">
        <v>1897</v>
      </c>
      <c r="B75" s="3">
        <v>30.2</v>
      </c>
      <c r="C75" s="3">
        <v>15.5</v>
      </c>
      <c r="D75" s="63">
        <v>41.3</v>
      </c>
      <c r="E75" s="3">
        <v>87</v>
      </c>
      <c r="F75" s="3">
        <v>40.5</v>
      </c>
      <c r="G75" s="3">
        <v>7.1</v>
      </c>
      <c r="H75" s="3">
        <v>9.5</v>
      </c>
      <c r="I75" s="3">
        <v>144.1</v>
      </c>
      <c r="J75" s="8">
        <f t="shared" si="4"/>
        <v>0</v>
      </c>
      <c r="K75" s="8">
        <f t="shared" si="5"/>
        <v>0</v>
      </c>
    </row>
    <row r="76" spans="1:11" x14ac:dyDescent="0.25">
      <c r="A76" s="62">
        <v>1898</v>
      </c>
      <c r="B76" s="3">
        <v>38.299999999999997</v>
      </c>
      <c r="C76" s="3">
        <v>18</v>
      </c>
      <c r="D76" s="63">
        <v>46.6</v>
      </c>
      <c r="E76" s="3">
        <v>102.9</v>
      </c>
      <c r="F76" s="3">
        <v>46.7</v>
      </c>
      <c r="G76" s="54">
        <v>7.4</v>
      </c>
      <c r="H76" s="3">
        <v>15.1</v>
      </c>
      <c r="I76" s="3">
        <v>172.1</v>
      </c>
      <c r="J76" s="8">
        <f t="shared" si="4"/>
        <v>0</v>
      </c>
      <c r="K76" s="8">
        <f t="shared" si="5"/>
        <v>0</v>
      </c>
    </row>
    <row r="77" spans="1:11" x14ac:dyDescent="0.25">
      <c r="A77" s="62">
        <v>1899</v>
      </c>
      <c r="B77" s="3">
        <v>40.200000000000003</v>
      </c>
      <c r="C77" s="3">
        <v>19.5</v>
      </c>
      <c r="D77" s="63">
        <v>50.8</v>
      </c>
      <c r="E77" s="3">
        <v>110.5</v>
      </c>
      <c r="F77" s="3">
        <v>52.2</v>
      </c>
      <c r="G77" s="3">
        <v>10.199999999999999</v>
      </c>
      <c r="H77" s="3">
        <v>18.7</v>
      </c>
      <c r="I77" s="3">
        <v>191.6</v>
      </c>
      <c r="J77" s="8">
        <f t="shared" si="4"/>
        <v>0</v>
      </c>
      <c r="K77" s="8">
        <f t="shared" si="5"/>
        <v>0</v>
      </c>
    </row>
    <row r="78" spans="1:11" x14ac:dyDescent="0.25">
      <c r="A78" s="64">
        <v>1900</v>
      </c>
      <c r="B78" s="2">
        <v>39.1</v>
      </c>
      <c r="C78" s="2">
        <v>20.6</v>
      </c>
      <c r="D78" s="65">
        <v>55.4</v>
      </c>
      <c r="E78" s="2">
        <v>115.1</v>
      </c>
      <c r="F78" s="2">
        <v>58.5</v>
      </c>
      <c r="G78" s="2">
        <v>11.1</v>
      </c>
      <c r="H78" s="2">
        <v>20.2</v>
      </c>
      <c r="I78" s="2">
        <v>204.9</v>
      </c>
      <c r="J78" s="8">
        <f t="shared" si="4"/>
        <v>0</v>
      </c>
      <c r="K78" s="8">
        <f t="shared" si="5"/>
        <v>0</v>
      </c>
    </row>
    <row r="79" spans="1:11" x14ac:dyDescent="0.25">
      <c r="A79" s="62">
        <v>1901</v>
      </c>
      <c r="B79" s="3">
        <v>39.299999999999997</v>
      </c>
      <c r="C79" s="3">
        <v>20.6</v>
      </c>
      <c r="D79" s="63">
        <v>58.2</v>
      </c>
      <c r="E79" s="3">
        <v>118.1</v>
      </c>
      <c r="F79" s="3">
        <v>63.9</v>
      </c>
      <c r="G79" s="3">
        <v>10.6</v>
      </c>
      <c r="H79" s="3">
        <v>17.7</v>
      </c>
      <c r="I79" s="3">
        <v>210.3</v>
      </c>
      <c r="J79" s="8">
        <f t="shared" si="4"/>
        <v>0</v>
      </c>
      <c r="K79" s="8">
        <f t="shared" si="5"/>
        <v>0</v>
      </c>
    </row>
    <row r="80" spans="1:11" x14ac:dyDescent="0.25">
      <c r="A80" s="62">
        <v>1902</v>
      </c>
      <c r="B80" s="3">
        <v>39</v>
      </c>
      <c r="C80" s="3">
        <v>19.600000000000001</v>
      </c>
      <c r="D80" s="63">
        <v>61.3</v>
      </c>
      <c r="E80" s="3">
        <v>119.9</v>
      </c>
      <c r="F80" s="3">
        <v>66.400000000000006</v>
      </c>
      <c r="G80" s="3">
        <v>9.1</v>
      </c>
      <c r="H80" s="3">
        <v>17.600000000000001</v>
      </c>
      <c r="I80" s="3">
        <v>213</v>
      </c>
      <c r="J80" s="8">
        <f t="shared" si="4"/>
        <v>0</v>
      </c>
      <c r="K80" s="8">
        <f t="shared" si="5"/>
        <v>0</v>
      </c>
    </row>
    <row r="81" spans="1:11" x14ac:dyDescent="0.25">
      <c r="A81" s="64">
        <v>1903</v>
      </c>
      <c r="B81" s="2">
        <v>38.6</v>
      </c>
      <c r="C81" s="2">
        <v>18.600000000000001</v>
      </c>
      <c r="D81" s="65">
        <v>57.9</v>
      </c>
      <c r="E81" s="2">
        <v>115.1</v>
      </c>
      <c r="F81" s="2">
        <v>70.400000000000006</v>
      </c>
      <c r="G81" s="2">
        <v>9</v>
      </c>
      <c r="H81" s="2">
        <v>13.5</v>
      </c>
      <c r="I81" s="2">
        <v>208</v>
      </c>
      <c r="J81" s="8">
        <f t="shared" si="4"/>
        <v>0</v>
      </c>
      <c r="K81" s="8">
        <f t="shared" si="5"/>
        <v>0</v>
      </c>
    </row>
    <row r="82" spans="1:11" x14ac:dyDescent="0.25">
      <c r="A82" s="62">
        <v>1904</v>
      </c>
      <c r="B82" s="3">
        <v>34.700000000000003</v>
      </c>
      <c r="C82" s="3">
        <v>18.100000000000001</v>
      </c>
      <c r="D82" s="63">
        <v>56.2</v>
      </c>
      <c r="E82" s="3">
        <v>109</v>
      </c>
      <c r="F82" s="3">
        <v>68</v>
      </c>
      <c r="G82" s="3">
        <v>9.8000000000000007</v>
      </c>
      <c r="H82" s="3">
        <v>16.399999999999999</v>
      </c>
      <c r="I82" s="3">
        <v>203.2</v>
      </c>
      <c r="J82" s="8">
        <f t="shared" si="4"/>
        <v>0</v>
      </c>
      <c r="K82" s="8">
        <f t="shared" si="5"/>
        <v>0</v>
      </c>
    </row>
    <row r="83" spans="1:11" x14ac:dyDescent="0.25">
      <c r="A83" s="62">
        <v>1905</v>
      </c>
      <c r="B83" s="3">
        <v>34.200000000000003</v>
      </c>
      <c r="C83" s="3">
        <v>17.5</v>
      </c>
      <c r="D83" s="63">
        <v>52.1</v>
      </c>
      <c r="E83" s="3">
        <v>103.8</v>
      </c>
      <c r="F83" s="3">
        <v>64.5</v>
      </c>
      <c r="G83" s="3">
        <v>10.1</v>
      </c>
      <c r="H83" s="3">
        <v>20</v>
      </c>
      <c r="I83" s="3">
        <v>198.4</v>
      </c>
      <c r="J83" s="8">
        <f t="shared" si="4"/>
        <v>0</v>
      </c>
      <c r="K83" s="8">
        <f t="shared" si="5"/>
        <v>0</v>
      </c>
    </row>
    <row r="84" spans="1:11" x14ac:dyDescent="0.25">
      <c r="A84" s="62">
        <v>1906</v>
      </c>
      <c r="B84" s="3">
        <v>31.6</v>
      </c>
      <c r="C84" s="3">
        <v>19</v>
      </c>
      <c r="D84" s="63">
        <v>50.1</v>
      </c>
      <c r="E84" s="3">
        <v>100.7</v>
      </c>
      <c r="F84" s="3">
        <v>57.2</v>
      </c>
      <c r="G84" s="3">
        <v>9.9</v>
      </c>
      <c r="H84" s="3">
        <v>24.1</v>
      </c>
      <c r="I84" s="3">
        <v>191.9</v>
      </c>
      <c r="J84" s="8">
        <f t="shared" si="4"/>
        <v>0</v>
      </c>
      <c r="K84" s="8">
        <f t="shared" si="5"/>
        <v>0</v>
      </c>
    </row>
    <row r="85" spans="1:11" x14ac:dyDescent="0.25">
      <c r="A85" s="62">
        <v>1907</v>
      </c>
      <c r="B85" s="3">
        <v>30</v>
      </c>
      <c r="C85" s="3">
        <v>17.100000000000001</v>
      </c>
      <c r="D85" s="63">
        <v>44.9</v>
      </c>
      <c r="E85" s="3">
        <v>92</v>
      </c>
      <c r="F85" s="3">
        <v>52.2</v>
      </c>
      <c r="G85" s="3">
        <v>11.2</v>
      </c>
      <c r="H85" s="3">
        <v>20.3</v>
      </c>
      <c r="I85" s="3">
        <v>175.7</v>
      </c>
      <c r="J85" s="8">
        <f t="shared" si="4"/>
        <v>0</v>
      </c>
      <c r="K85" s="8">
        <f t="shared" si="5"/>
        <v>0</v>
      </c>
    </row>
    <row r="86" spans="1:11" x14ac:dyDescent="0.25">
      <c r="A86" s="62">
        <v>1908</v>
      </c>
      <c r="B86" s="3">
        <v>25.8</v>
      </c>
      <c r="C86" s="3">
        <v>13.4</v>
      </c>
      <c r="D86" s="63">
        <v>38</v>
      </c>
      <c r="E86" s="3">
        <v>77.2</v>
      </c>
      <c r="F86" s="3">
        <v>49.2</v>
      </c>
      <c r="G86" s="66">
        <v>8.5</v>
      </c>
      <c r="H86" s="3">
        <v>9.8000000000000007</v>
      </c>
      <c r="I86" s="3">
        <v>144.69999999999999</v>
      </c>
      <c r="J86" s="8">
        <f t="shared" si="4"/>
        <v>0</v>
      </c>
      <c r="K86" s="8">
        <f t="shared" si="5"/>
        <v>0</v>
      </c>
    </row>
    <row r="87" spans="1:11" x14ac:dyDescent="0.25">
      <c r="A87" s="64">
        <v>1909</v>
      </c>
      <c r="B87" s="2">
        <v>25.1</v>
      </c>
      <c r="C87" s="2">
        <v>14.8</v>
      </c>
      <c r="D87" s="65">
        <v>37.4</v>
      </c>
      <c r="E87" s="55">
        <v>77.3</v>
      </c>
      <c r="F87" s="2">
        <v>52.2</v>
      </c>
      <c r="G87" s="2">
        <v>12.2</v>
      </c>
      <c r="H87" s="2">
        <v>12.1</v>
      </c>
      <c r="I87" s="2">
        <v>153.80000000000001</v>
      </c>
      <c r="J87" s="8">
        <f t="shared" si="4"/>
        <v>0</v>
      </c>
      <c r="K87" s="8">
        <f t="shared" si="5"/>
        <v>0</v>
      </c>
    </row>
    <row r="88" spans="1:11" x14ac:dyDescent="0.25">
      <c r="A88" s="64">
        <v>1910</v>
      </c>
      <c r="B88" s="2">
        <v>23.4</v>
      </c>
      <c r="C88" s="2">
        <v>17.100000000000001</v>
      </c>
      <c r="D88" s="65">
        <v>37.5</v>
      </c>
      <c r="E88" s="2">
        <v>78</v>
      </c>
      <c r="F88" s="2">
        <v>52.4</v>
      </c>
      <c r="G88" s="2">
        <v>12.7</v>
      </c>
      <c r="H88" s="2">
        <v>15.3</v>
      </c>
      <c r="I88" s="2">
        <v>158.4</v>
      </c>
      <c r="J88" s="8">
        <f t="shared" si="4"/>
        <v>0</v>
      </c>
      <c r="K88" s="8">
        <f t="shared" si="5"/>
        <v>0</v>
      </c>
    </row>
    <row r="89" spans="1:11" x14ac:dyDescent="0.25">
      <c r="A89" s="62">
        <v>1911</v>
      </c>
      <c r="B89" s="3">
        <v>19.3</v>
      </c>
      <c r="C89" s="3">
        <v>18.399999999999999</v>
      </c>
      <c r="D89" s="63">
        <v>37.4</v>
      </c>
      <c r="E89" s="3">
        <v>75.099999999999994</v>
      </c>
      <c r="F89" s="3">
        <v>51</v>
      </c>
      <c r="G89" s="3">
        <v>12.6</v>
      </c>
      <c r="H89" s="3">
        <v>24.7</v>
      </c>
      <c r="I89" s="3">
        <v>163.4</v>
      </c>
      <c r="J89" s="8">
        <f t="shared" si="4"/>
        <v>0</v>
      </c>
      <c r="K89" s="8">
        <f t="shared" si="5"/>
        <v>0</v>
      </c>
    </row>
    <row r="90" spans="1:11" x14ac:dyDescent="0.25">
      <c r="A90" s="62">
        <v>1912</v>
      </c>
      <c r="B90" s="3">
        <v>17.100000000000001</v>
      </c>
      <c r="C90" s="3">
        <v>21.2</v>
      </c>
      <c r="D90" s="63">
        <v>37.6</v>
      </c>
      <c r="E90" s="3">
        <v>75.900000000000006</v>
      </c>
      <c r="F90" s="3">
        <v>55.1</v>
      </c>
      <c r="G90" s="3">
        <v>14</v>
      </c>
      <c r="H90" s="3">
        <v>26.3</v>
      </c>
      <c r="I90" s="3">
        <v>171.3</v>
      </c>
      <c r="J90" s="8">
        <f t="shared" si="4"/>
        <v>0</v>
      </c>
      <c r="K90" s="8">
        <f t="shared" si="5"/>
        <v>0</v>
      </c>
    </row>
    <row r="91" spans="1:11" x14ac:dyDescent="0.25">
      <c r="A91" s="62">
        <v>1913</v>
      </c>
      <c r="B91" s="3">
        <v>15.7</v>
      </c>
      <c r="C91" s="3">
        <v>24</v>
      </c>
      <c r="D91" s="63">
        <v>45.6</v>
      </c>
      <c r="E91" s="3">
        <v>85.3</v>
      </c>
      <c r="F91" s="3">
        <v>59.7</v>
      </c>
      <c r="G91" s="3">
        <v>17</v>
      </c>
      <c r="H91" s="3">
        <v>30.2</v>
      </c>
      <c r="I91" s="3">
        <v>192.2</v>
      </c>
      <c r="J91" s="8">
        <f t="shared" si="4"/>
        <v>0</v>
      </c>
      <c r="K91" s="8">
        <f t="shared" si="5"/>
        <v>0</v>
      </c>
    </row>
    <row r="92" spans="1:11" x14ac:dyDescent="0.25">
      <c r="A92" s="62">
        <v>1914</v>
      </c>
      <c r="B92" s="3">
        <v>13.5</v>
      </c>
      <c r="C92" s="3">
        <v>23.7</v>
      </c>
      <c r="D92" s="63">
        <v>43.4</v>
      </c>
      <c r="E92" s="3">
        <v>80.599999999999994</v>
      </c>
      <c r="F92" s="3">
        <v>74.7</v>
      </c>
      <c r="G92" s="3">
        <v>12.9</v>
      </c>
      <c r="H92" s="3">
        <v>24.6</v>
      </c>
      <c r="I92" s="3">
        <v>192.8</v>
      </c>
      <c r="J92" s="8">
        <f t="shared" si="4"/>
        <v>0</v>
      </c>
      <c r="K92" s="8">
        <f t="shared" si="5"/>
        <v>0</v>
      </c>
    </row>
    <row r="93" spans="1:11" x14ac:dyDescent="0.25">
      <c r="A93" s="62">
        <v>1915</v>
      </c>
      <c r="B93" s="46">
        <v>10.4</v>
      </c>
      <c r="C93" s="3">
        <v>27.3</v>
      </c>
      <c r="D93" s="63">
        <v>29.5</v>
      </c>
      <c r="E93" s="3">
        <v>67.2</v>
      </c>
      <c r="F93" s="3">
        <v>76.099999999999994</v>
      </c>
      <c r="G93" s="3">
        <v>15</v>
      </c>
      <c r="H93" s="3">
        <v>12.2</v>
      </c>
      <c r="I93" s="3">
        <v>170.5</v>
      </c>
      <c r="J93" s="8">
        <f t="shared" si="4"/>
        <v>0</v>
      </c>
      <c r="K93" s="8">
        <f t="shared" si="5"/>
        <v>0</v>
      </c>
    </row>
    <row r="94" spans="1:11" x14ac:dyDescent="0.25">
      <c r="A94" s="62">
        <v>1916</v>
      </c>
      <c r="B94" s="46">
        <v>6.7</v>
      </c>
      <c r="C94" s="3">
        <v>28.9</v>
      </c>
      <c r="D94" s="63">
        <v>22.1</v>
      </c>
      <c r="E94" s="47">
        <v>57.7</v>
      </c>
      <c r="F94" s="3">
        <v>70.599999999999994</v>
      </c>
      <c r="G94" s="3">
        <v>13.8</v>
      </c>
      <c r="H94" s="3">
        <v>16.600000000000001</v>
      </c>
      <c r="I94" s="3">
        <v>158.69999999999999</v>
      </c>
      <c r="J94" s="8">
        <f t="shared" si="4"/>
        <v>0</v>
      </c>
      <c r="K94" s="8">
        <f t="shared" si="5"/>
        <v>0</v>
      </c>
    </row>
    <row r="95" spans="1:11" x14ac:dyDescent="0.25">
      <c r="A95" s="62">
        <v>1917</v>
      </c>
      <c r="B95" s="46">
        <v>2.2999999999999998</v>
      </c>
      <c r="C95" s="3">
        <v>34</v>
      </c>
      <c r="D95" s="63">
        <v>21.6</v>
      </c>
      <c r="E95" s="3">
        <v>57.9</v>
      </c>
      <c r="F95" s="3">
        <v>86.9</v>
      </c>
      <c r="G95" s="3">
        <v>12.5</v>
      </c>
      <c r="H95" s="3">
        <v>45.4</v>
      </c>
      <c r="I95" s="3">
        <v>202.7</v>
      </c>
      <c r="J95" s="8">
        <f t="shared" ref="J95:J98" si="6">E95-D95-C95-B95</f>
        <v>0</v>
      </c>
      <c r="K95" s="8">
        <f t="shared" ref="K95:K98" si="7">I95-SUM(E95:H95)</f>
        <v>0</v>
      </c>
    </row>
    <row r="96" spans="1:11" x14ac:dyDescent="0.25">
      <c r="A96" s="62">
        <v>1918</v>
      </c>
      <c r="B96" s="46">
        <v>1.7</v>
      </c>
      <c r="C96" s="3">
        <v>54.2</v>
      </c>
      <c r="D96" s="63">
        <v>22.8</v>
      </c>
      <c r="E96" s="3">
        <v>78.7</v>
      </c>
      <c r="F96" s="3">
        <v>130.4</v>
      </c>
      <c r="G96" s="3">
        <v>24.8</v>
      </c>
      <c r="H96" s="3">
        <v>51.8</v>
      </c>
      <c r="I96" s="3">
        <v>285.7</v>
      </c>
      <c r="J96" s="8">
        <f t="shared" si="6"/>
        <v>2.886579864025407E-15</v>
      </c>
      <c r="K96" s="8">
        <f t="shared" si="7"/>
        <v>0</v>
      </c>
    </row>
    <row r="97" spans="1:11" x14ac:dyDescent="0.25">
      <c r="A97" s="62">
        <v>1919</v>
      </c>
      <c r="B97" s="46">
        <v>3.6</v>
      </c>
      <c r="C97" s="3">
        <v>89.7</v>
      </c>
      <c r="D97" s="63">
        <v>40.799999999999997</v>
      </c>
      <c r="E97" s="3">
        <v>134.1</v>
      </c>
      <c r="F97" s="3">
        <v>172.3</v>
      </c>
      <c r="G97" s="3">
        <v>73.8</v>
      </c>
      <c r="H97" s="3">
        <v>53.7</v>
      </c>
      <c r="I97" s="3">
        <v>433.9</v>
      </c>
      <c r="J97" s="8">
        <f t="shared" si="6"/>
        <v>-5.773159728050814E-15</v>
      </c>
      <c r="K97" s="8">
        <f t="shared" si="7"/>
        <v>0</v>
      </c>
    </row>
    <row r="98" spans="1:11" ht="16.5" thickBot="1" x14ac:dyDescent="0.3">
      <c r="A98" s="67">
        <v>1920</v>
      </c>
      <c r="B98" s="68">
        <v>24.8</v>
      </c>
      <c r="C98" s="68">
        <v>159.69999999999999</v>
      </c>
      <c r="D98" s="68">
        <v>67.900000000000006</v>
      </c>
      <c r="E98" s="68">
        <v>252.4</v>
      </c>
      <c r="F98" s="68">
        <v>192.3</v>
      </c>
      <c r="G98" s="68">
        <v>69.2</v>
      </c>
      <c r="H98" s="68">
        <v>63.7</v>
      </c>
      <c r="I98" s="68">
        <v>577.6</v>
      </c>
      <c r="J98" s="8">
        <f t="shared" si="6"/>
        <v>0</v>
      </c>
      <c r="K98" s="8">
        <f t="shared" si="7"/>
        <v>0</v>
      </c>
    </row>
  </sheetData>
  <hyperlinks>
    <hyperlink ref="A1" location="'Front page'!A1" display="Front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9"/>
  <sheetViews>
    <sheetView zoomScale="80" zoomScaleNormal="80" workbookViewId="0">
      <pane xSplit="1" ySplit="5" topLeftCell="B6" activePane="bottomRight" state="frozen"/>
      <selection pane="topRight" activeCell="B1" sqref="B1"/>
      <selection pane="bottomLeft" activeCell="A6" sqref="A6"/>
      <selection pane="bottomRight" activeCell="B1" sqref="B1"/>
    </sheetView>
  </sheetViews>
  <sheetFormatPr defaultRowHeight="15.75" x14ac:dyDescent="0.25"/>
  <cols>
    <col min="1" max="1" width="20" style="216" customWidth="1"/>
    <col min="2" max="2" width="12" style="215" bestFit="1" customWidth="1"/>
    <col min="3" max="3" width="20.42578125" style="215" bestFit="1" customWidth="1"/>
    <col min="4" max="4" width="18" style="215" bestFit="1" customWidth="1"/>
    <col min="5" max="5" width="28.7109375" style="215" bestFit="1" customWidth="1"/>
    <col min="6" max="6" width="32.140625" style="215" bestFit="1" customWidth="1"/>
    <col min="7" max="7" width="10.85546875" style="215" bestFit="1" customWidth="1"/>
    <col min="8" max="8" width="20.7109375" style="215" bestFit="1" customWidth="1"/>
    <col min="9" max="9" width="27.7109375" style="215" bestFit="1" customWidth="1"/>
    <col min="10" max="10" width="11" style="215" bestFit="1" customWidth="1"/>
    <col min="11" max="11" width="9.5703125" style="215" bestFit="1" customWidth="1"/>
    <col min="12" max="16384" width="9.140625" style="215"/>
  </cols>
  <sheetData>
    <row r="1" spans="1:13" ht="18.75" x14ac:dyDescent="0.25">
      <c r="A1" s="804" t="s">
        <v>169</v>
      </c>
      <c r="B1" s="258" t="s">
        <v>195</v>
      </c>
    </row>
    <row r="2" spans="1:13" ht="18.75" x14ac:dyDescent="0.25">
      <c r="B2" s="259"/>
    </row>
    <row r="4" spans="1:13" ht="31.5" x14ac:dyDescent="0.25">
      <c r="A4" s="411"/>
      <c r="B4" s="218" t="s">
        <v>50</v>
      </c>
      <c r="C4" s="219" t="s">
        <v>51</v>
      </c>
      <c r="D4" s="220" t="s">
        <v>52</v>
      </c>
      <c r="E4" s="220" t="s">
        <v>53</v>
      </c>
      <c r="F4" s="219" t="s">
        <v>54</v>
      </c>
      <c r="G4" s="219" t="s">
        <v>127</v>
      </c>
      <c r="H4" s="220" t="s">
        <v>55</v>
      </c>
      <c r="I4" s="221" t="s">
        <v>56</v>
      </c>
      <c r="J4" s="222" t="s">
        <v>8</v>
      </c>
      <c r="K4" s="223" t="s">
        <v>9</v>
      </c>
    </row>
    <row r="5" spans="1:13" ht="16.5" thickBot="1" x14ac:dyDescent="0.3">
      <c r="A5" s="809"/>
      <c r="B5" s="224">
        <v>-1</v>
      </c>
      <c r="C5" s="225">
        <v>-2</v>
      </c>
      <c r="D5" s="226">
        <v>-3</v>
      </c>
      <c r="E5" s="227">
        <v>-4</v>
      </c>
      <c r="F5" s="225">
        <v>-5</v>
      </c>
      <c r="G5" s="225">
        <v>-6</v>
      </c>
      <c r="H5" s="228">
        <v>-7</v>
      </c>
      <c r="I5" s="226">
        <v>-8</v>
      </c>
      <c r="J5" s="228">
        <v>-9</v>
      </c>
      <c r="K5" s="228">
        <v>-10</v>
      </c>
    </row>
    <row r="6" spans="1:13" x14ac:dyDescent="0.25">
      <c r="A6" s="810" t="s">
        <v>25</v>
      </c>
      <c r="B6" s="229"/>
      <c r="C6" s="230"/>
      <c r="D6" s="231"/>
      <c r="E6" s="231"/>
      <c r="F6" s="230"/>
      <c r="G6" s="230"/>
      <c r="H6" s="231"/>
      <c r="I6" s="232"/>
      <c r="J6" s="231"/>
      <c r="K6" s="230"/>
    </row>
    <row r="7" spans="1:13" x14ac:dyDescent="0.25">
      <c r="A7" s="450">
        <v>1760</v>
      </c>
      <c r="B7" s="234">
        <v>88</v>
      </c>
      <c r="C7" s="234">
        <v>1</v>
      </c>
      <c r="D7" s="234">
        <v>17</v>
      </c>
      <c r="E7" s="168"/>
      <c r="F7" s="234">
        <v>22</v>
      </c>
      <c r="G7" s="235"/>
      <c r="H7" s="236">
        <v>20</v>
      </c>
      <c r="I7" s="234">
        <v>23</v>
      </c>
      <c r="J7" s="234">
        <v>68</v>
      </c>
      <c r="K7" s="237">
        <v>239</v>
      </c>
      <c r="M7" s="173">
        <f>K7-SUM(B7:J7)</f>
        <v>0</v>
      </c>
    </row>
    <row r="8" spans="1:13" x14ac:dyDescent="0.25">
      <c r="A8" s="450">
        <v>1770</v>
      </c>
      <c r="B8" s="234">
        <v>89</v>
      </c>
      <c r="C8" s="234">
        <v>1</v>
      </c>
      <c r="D8" s="234">
        <v>20</v>
      </c>
      <c r="E8" s="168"/>
      <c r="F8" s="234">
        <v>29</v>
      </c>
      <c r="G8" s="235"/>
      <c r="H8" s="236">
        <v>24</v>
      </c>
      <c r="I8" s="234">
        <v>26</v>
      </c>
      <c r="J8" s="234">
        <v>73</v>
      </c>
      <c r="K8" s="237">
        <v>262</v>
      </c>
      <c r="M8" s="173">
        <f t="shared" ref="M8:M70" si="0">K8-SUM(B8:J8)</f>
        <v>0</v>
      </c>
    </row>
    <row r="9" spans="1:13" x14ac:dyDescent="0.25">
      <c r="A9" s="450">
        <v>1780</v>
      </c>
      <c r="B9" s="234">
        <v>97</v>
      </c>
      <c r="C9" s="234">
        <v>1</v>
      </c>
      <c r="D9" s="234">
        <v>24</v>
      </c>
      <c r="E9" s="168"/>
      <c r="F9" s="234">
        <v>34</v>
      </c>
      <c r="G9" s="238"/>
      <c r="H9" s="236">
        <v>31</v>
      </c>
      <c r="I9" s="234">
        <v>29</v>
      </c>
      <c r="J9" s="234">
        <v>87</v>
      </c>
      <c r="K9" s="237">
        <v>303</v>
      </c>
      <c r="M9" s="173">
        <f t="shared" si="0"/>
        <v>0</v>
      </c>
    </row>
    <row r="10" spans="1:13" x14ac:dyDescent="0.25">
      <c r="A10" s="450">
        <v>1790</v>
      </c>
      <c r="B10" s="234">
        <v>103</v>
      </c>
      <c r="C10" s="234">
        <v>2</v>
      </c>
      <c r="D10" s="234">
        <v>27</v>
      </c>
      <c r="E10" s="239"/>
      <c r="F10" s="234">
        <v>37</v>
      </c>
      <c r="G10" s="167"/>
      <c r="H10" s="234">
        <v>32</v>
      </c>
      <c r="I10" s="234">
        <v>31</v>
      </c>
      <c r="J10" s="234">
        <v>95</v>
      </c>
      <c r="K10" s="237">
        <v>327</v>
      </c>
      <c r="M10" s="173">
        <f t="shared" si="0"/>
        <v>0</v>
      </c>
    </row>
    <row r="11" spans="1:13" x14ac:dyDescent="0.25">
      <c r="A11" s="450">
        <v>1800</v>
      </c>
      <c r="B11" s="234">
        <v>187</v>
      </c>
      <c r="C11" s="240">
        <v>3</v>
      </c>
      <c r="D11" s="234">
        <v>54</v>
      </c>
      <c r="E11" s="168"/>
      <c r="F11" s="241">
        <v>61</v>
      </c>
      <c r="G11" s="238"/>
      <c r="H11" s="234">
        <v>75</v>
      </c>
      <c r="I11" s="234">
        <v>49</v>
      </c>
      <c r="J11" s="242">
        <v>158</v>
      </c>
      <c r="K11" s="237">
        <v>587</v>
      </c>
      <c r="M11" s="173">
        <f t="shared" si="0"/>
        <v>0</v>
      </c>
    </row>
    <row r="12" spans="1:13" x14ac:dyDescent="0.25">
      <c r="A12" s="450">
        <v>1810</v>
      </c>
      <c r="B12" s="234">
        <v>321</v>
      </c>
      <c r="C12" s="234">
        <v>8</v>
      </c>
      <c r="D12" s="234">
        <v>106</v>
      </c>
      <c r="E12" s="168"/>
      <c r="F12" s="234">
        <v>125</v>
      </c>
      <c r="G12" s="238"/>
      <c r="H12" s="234">
        <v>147</v>
      </c>
      <c r="I12" s="234">
        <v>97</v>
      </c>
      <c r="J12" s="242">
        <v>336</v>
      </c>
      <c r="K12" s="237">
        <v>1140</v>
      </c>
      <c r="M12" s="173">
        <f t="shared" si="0"/>
        <v>0</v>
      </c>
    </row>
    <row r="13" spans="1:13" x14ac:dyDescent="0.25">
      <c r="A13" s="450">
        <v>1820</v>
      </c>
      <c r="B13" s="234">
        <v>269</v>
      </c>
      <c r="C13" s="234">
        <v>8</v>
      </c>
      <c r="D13" s="234">
        <v>100</v>
      </c>
      <c r="E13" s="167">
        <v>3</v>
      </c>
      <c r="F13" s="234">
        <v>114</v>
      </c>
      <c r="G13" s="235"/>
      <c r="H13" s="234">
        <v>134</v>
      </c>
      <c r="I13" s="234">
        <v>81</v>
      </c>
      <c r="J13" s="242">
        <v>308</v>
      </c>
      <c r="K13" s="237">
        <v>1017</v>
      </c>
      <c r="M13" s="173">
        <f t="shared" si="0"/>
        <v>0</v>
      </c>
    </row>
    <row r="14" spans="1:13" x14ac:dyDescent="0.25">
      <c r="A14" s="450">
        <v>1830</v>
      </c>
      <c r="B14" s="234">
        <v>232</v>
      </c>
      <c r="C14" s="234">
        <v>10</v>
      </c>
      <c r="D14" s="234">
        <v>123</v>
      </c>
      <c r="E14" s="167">
        <v>5</v>
      </c>
      <c r="F14" s="234">
        <v>120</v>
      </c>
      <c r="G14" s="243">
        <v>2</v>
      </c>
      <c r="H14" s="234">
        <v>128</v>
      </c>
      <c r="I14" s="234">
        <v>77</v>
      </c>
      <c r="J14" s="242">
        <v>323</v>
      </c>
      <c r="K14" s="237">
        <v>1020</v>
      </c>
      <c r="M14" s="173">
        <f t="shared" si="0"/>
        <v>0</v>
      </c>
    </row>
    <row r="15" spans="1:13" x14ac:dyDescent="0.25">
      <c r="A15" s="450">
        <v>1840</v>
      </c>
      <c r="B15" s="234">
        <v>280</v>
      </c>
      <c r="C15" s="234">
        <v>14</v>
      </c>
      <c r="D15" s="234">
        <v>197</v>
      </c>
      <c r="E15" s="244">
        <v>11</v>
      </c>
      <c r="F15" s="234">
        <v>161</v>
      </c>
      <c r="G15" s="245">
        <v>39</v>
      </c>
      <c r="H15" s="234">
        <v>161</v>
      </c>
      <c r="I15" s="234">
        <v>97</v>
      </c>
      <c r="J15" s="242">
        <v>428</v>
      </c>
      <c r="K15" s="237">
        <v>1388</v>
      </c>
      <c r="M15" s="173">
        <f t="shared" si="0"/>
        <v>0</v>
      </c>
    </row>
    <row r="16" spans="1:13" x14ac:dyDescent="0.25">
      <c r="A16" s="450">
        <v>1850</v>
      </c>
      <c r="B16" s="234">
        <v>273</v>
      </c>
      <c r="C16" s="234">
        <v>18</v>
      </c>
      <c r="D16" s="234">
        <v>217</v>
      </c>
      <c r="E16" s="244">
        <v>20</v>
      </c>
      <c r="F16" s="234">
        <v>149</v>
      </c>
      <c r="G16" s="236">
        <v>153</v>
      </c>
      <c r="H16" s="234">
        <v>158</v>
      </c>
      <c r="I16" s="234">
        <v>96</v>
      </c>
      <c r="J16" s="242">
        <v>407</v>
      </c>
      <c r="K16" s="246">
        <v>1491</v>
      </c>
      <c r="M16" s="173">
        <f t="shared" si="0"/>
        <v>0</v>
      </c>
    </row>
    <row r="17" spans="1:13" x14ac:dyDescent="0.25">
      <c r="B17" s="173"/>
      <c r="C17" s="173"/>
      <c r="D17" s="173"/>
      <c r="E17" s="173"/>
      <c r="F17" s="173"/>
      <c r="G17" s="173"/>
      <c r="H17" s="173"/>
      <c r="I17" s="173"/>
      <c r="J17" s="173"/>
      <c r="K17" s="173"/>
      <c r="M17" s="173"/>
    </row>
    <row r="18" spans="1:13" x14ac:dyDescent="0.25">
      <c r="A18" s="811" t="s">
        <v>26</v>
      </c>
      <c r="B18" s="173"/>
      <c r="C18" s="173"/>
      <c r="D18" s="173"/>
      <c r="E18" s="173"/>
      <c r="F18" s="173"/>
      <c r="G18" s="173"/>
      <c r="H18" s="173"/>
      <c r="I18" s="173"/>
      <c r="J18" s="173"/>
      <c r="K18" s="173"/>
      <c r="M18" s="173">
        <f t="shared" si="0"/>
        <v>0</v>
      </c>
    </row>
    <row r="19" spans="1:13" x14ac:dyDescent="0.25">
      <c r="A19" s="450">
        <v>1850</v>
      </c>
      <c r="B19" s="233">
        <v>304</v>
      </c>
      <c r="C19" s="233">
        <v>18</v>
      </c>
      <c r="D19" s="233">
        <v>226</v>
      </c>
      <c r="E19" s="247">
        <v>20</v>
      </c>
      <c r="F19" s="233">
        <v>153</v>
      </c>
      <c r="G19" s="233">
        <v>160</v>
      </c>
      <c r="H19" s="233">
        <v>166</v>
      </c>
      <c r="I19" s="233">
        <v>102</v>
      </c>
      <c r="J19" s="233">
        <v>434</v>
      </c>
      <c r="K19" s="233">
        <v>1583</v>
      </c>
      <c r="M19" s="173">
        <f t="shared" si="0"/>
        <v>0</v>
      </c>
    </row>
    <row r="20" spans="1:13" x14ac:dyDescent="0.25">
      <c r="A20" s="451">
        <v>1851</v>
      </c>
      <c r="B20" s="248">
        <v>303</v>
      </c>
      <c r="C20" s="248">
        <v>18</v>
      </c>
      <c r="D20" s="248">
        <v>227</v>
      </c>
      <c r="E20" s="249">
        <v>21</v>
      </c>
      <c r="F20" s="248">
        <v>153</v>
      </c>
      <c r="G20" s="248">
        <v>163</v>
      </c>
      <c r="H20" s="248">
        <v>168</v>
      </c>
      <c r="I20" s="248">
        <v>103</v>
      </c>
      <c r="J20" s="248">
        <v>435</v>
      </c>
      <c r="K20" s="248">
        <v>1591</v>
      </c>
      <c r="M20" s="173">
        <f t="shared" si="0"/>
        <v>0</v>
      </c>
    </row>
    <row r="21" spans="1:13" x14ac:dyDescent="0.25">
      <c r="A21" s="451">
        <v>1852</v>
      </c>
      <c r="B21" s="248">
        <v>315</v>
      </c>
      <c r="C21" s="248">
        <v>20</v>
      </c>
      <c r="D21" s="248">
        <v>236</v>
      </c>
      <c r="E21" s="249">
        <v>23</v>
      </c>
      <c r="F21" s="248">
        <v>158</v>
      </c>
      <c r="G21" s="248">
        <v>176</v>
      </c>
      <c r="H21" s="248">
        <v>182</v>
      </c>
      <c r="I21" s="248">
        <v>108</v>
      </c>
      <c r="J21" s="248">
        <v>453</v>
      </c>
      <c r="K21" s="248">
        <v>1671</v>
      </c>
      <c r="M21" s="173">
        <f t="shared" si="0"/>
        <v>0</v>
      </c>
    </row>
    <row r="22" spans="1:13" x14ac:dyDescent="0.25">
      <c r="A22" s="451">
        <v>1853</v>
      </c>
      <c r="B22" s="248">
        <v>369</v>
      </c>
      <c r="C22" s="248">
        <v>24</v>
      </c>
      <c r="D22" s="248">
        <v>271</v>
      </c>
      <c r="E22" s="249">
        <v>29</v>
      </c>
      <c r="F22" s="248">
        <v>177</v>
      </c>
      <c r="G22" s="248">
        <v>210</v>
      </c>
      <c r="H22" s="248">
        <v>206</v>
      </c>
      <c r="I22" s="248">
        <v>122</v>
      </c>
      <c r="J22" s="248">
        <v>517</v>
      </c>
      <c r="K22" s="248">
        <v>1925</v>
      </c>
      <c r="M22" s="173">
        <f t="shared" si="0"/>
        <v>0</v>
      </c>
    </row>
    <row r="23" spans="1:13" x14ac:dyDescent="0.25">
      <c r="A23" s="451">
        <v>1854</v>
      </c>
      <c r="B23" s="248">
        <v>387</v>
      </c>
      <c r="C23" s="248">
        <v>27</v>
      </c>
      <c r="D23" s="248">
        <v>308</v>
      </c>
      <c r="E23" s="249">
        <v>33</v>
      </c>
      <c r="F23" s="248">
        <v>185</v>
      </c>
      <c r="G23" s="248">
        <v>235</v>
      </c>
      <c r="H23" s="248">
        <v>220</v>
      </c>
      <c r="I23" s="248">
        <v>128</v>
      </c>
      <c r="J23" s="248">
        <v>538</v>
      </c>
      <c r="K23" s="248">
        <v>2061</v>
      </c>
      <c r="M23" s="173">
        <f t="shared" si="0"/>
        <v>0</v>
      </c>
    </row>
    <row r="24" spans="1:13" x14ac:dyDescent="0.25">
      <c r="A24" s="451">
        <v>1855</v>
      </c>
      <c r="B24" s="248">
        <v>389</v>
      </c>
      <c r="C24" s="248">
        <v>28</v>
      </c>
      <c r="D24" s="248">
        <v>336</v>
      </c>
      <c r="E24" s="249">
        <v>36</v>
      </c>
      <c r="F24" s="248">
        <v>184</v>
      </c>
      <c r="G24" s="248">
        <v>242</v>
      </c>
      <c r="H24" s="248">
        <v>222</v>
      </c>
      <c r="I24" s="250">
        <v>128</v>
      </c>
      <c r="J24" s="248">
        <v>538</v>
      </c>
      <c r="K24" s="248">
        <v>2103</v>
      </c>
      <c r="M24" s="173">
        <f t="shared" si="0"/>
        <v>0</v>
      </c>
    </row>
    <row r="25" spans="1:13" x14ac:dyDescent="0.25">
      <c r="A25" s="451">
        <v>1856</v>
      </c>
      <c r="B25" s="248">
        <v>386</v>
      </c>
      <c r="C25" s="248">
        <v>30</v>
      </c>
      <c r="D25" s="248">
        <v>347</v>
      </c>
      <c r="E25" s="249">
        <v>39</v>
      </c>
      <c r="F25" s="248">
        <v>176</v>
      </c>
      <c r="G25" s="248">
        <v>245</v>
      </c>
      <c r="H25" s="248">
        <v>222</v>
      </c>
      <c r="I25" s="248">
        <v>123</v>
      </c>
      <c r="J25" s="248">
        <v>515</v>
      </c>
      <c r="K25" s="248">
        <v>2083</v>
      </c>
      <c r="M25" s="173">
        <f t="shared" si="0"/>
        <v>0</v>
      </c>
    </row>
    <row r="26" spans="1:13" x14ac:dyDescent="0.25">
      <c r="A26" s="451">
        <v>1857</v>
      </c>
      <c r="B26" s="248">
        <v>382</v>
      </c>
      <c r="C26" s="248">
        <v>29</v>
      </c>
      <c r="D26" s="248">
        <v>358</v>
      </c>
      <c r="E26" s="249">
        <v>41</v>
      </c>
      <c r="F26" s="248">
        <v>179</v>
      </c>
      <c r="G26" s="248">
        <v>250</v>
      </c>
      <c r="H26" s="248">
        <v>220</v>
      </c>
      <c r="I26" s="250">
        <v>125</v>
      </c>
      <c r="J26" s="248">
        <v>529</v>
      </c>
      <c r="K26" s="248">
        <v>2113</v>
      </c>
      <c r="M26" s="173">
        <f t="shared" si="0"/>
        <v>0</v>
      </c>
    </row>
    <row r="27" spans="1:13" x14ac:dyDescent="0.25">
      <c r="A27" s="451">
        <v>1858</v>
      </c>
      <c r="B27" s="248">
        <v>364</v>
      </c>
      <c r="C27" s="248">
        <v>27</v>
      </c>
      <c r="D27" s="248">
        <v>360</v>
      </c>
      <c r="E27" s="249">
        <v>43</v>
      </c>
      <c r="F27" s="248">
        <v>175</v>
      </c>
      <c r="G27" s="248">
        <v>248</v>
      </c>
      <c r="H27" s="248">
        <v>213</v>
      </c>
      <c r="I27" s="248">
        <v>123</v>
      </c>
      <c r="J27" s="248">
        <v>522</v>
      </c>
      <c r="K27" s="248">
        <v>2075</v>
      </c>
      <c r="M27" s="173">
        <f t="shared" si="0"/>
        <v>0</v>
      </c>
    </row>
    <row r="28" spans="1:13" x14ac:dyDescent="0.25">
      <c r="A28" s="451">
        <v>1859</v>
      </c>
      <c r="B28" s="248">
        <v>367</v>
      </c>
      <c r="C28" s="248">
        <v>29</v>
      </c>
      <c r="D28" s="248">
        <v>359</v>
      </c>
      <c r="E28" s="249">
        <v>45</v>
      </c>
      <c r="F28" s="248">
        <v>176</v>
      </c>
      <c r="G28" s="248">
        <v>248</v>
      </c>
      <c r="H28" s="248">
        <v>216</v>
      </c>
      <c r="I28" s="250">
        <v>125</v>
      </c>
      <c r="J28" s="248">
        <v>524</v>
      </c>
      <c r="K28" s="248">
        <v>2089</v>
      </c>
      <c r="M28" s="173">
        <f t="shared" si="0"/>
        <v>0</v>
      </c>
    </row>
    <row r="29" spans="1:13" x14ac:dyDescent="0.25">
      <c r="A29" s="450">
        <v>1860</v>
      </c>
      <c r="B29" s="233">
        <v>379</v>
      </c>
      <c r="C29" s="233">
        <v>31</v>
      </c>
      <c r="D29" s="233">
        <v>360</v>
      </c>
      <c r="E29" s="247">
        <v>47</v>
      </c>
      <c r="F29" s="233">
        <v>178</v>
      </c>
      <c r="G29" s="233">
        <v>258</v>
      </c>
      <c r="H29" s="233">
        <v>221</v>
      </c>
      <c r="I29" s="233">
        <v>130</v>
      </c>
      <c r="J29" s="233">
        <v>532</v>
      </c>
      <c r="K29" s="233">
        <v>2136</v>
      </c>
      <c r="M29" s="173">
        <f t="shared" si="0"/>
        <v>0</v>
      </c>
    </row>
    <row r="30" spans="1:13" x14ac:dyDescent="0.25">
      <c r="A30" s="451">
        <v>1861</v>
      </c>
      <c r="B30" s="248">
        <v>381</v>
      </c>
      <c r="C30" s="248">
        <v>32</v>
      </c>
      <c r="D30" s="248">
        <v>363</v>
      </c>
      <c r="E30" s="249">
        <v>49</v>
      </c>
      <c r="F30" s="248">
        <v>178</v>
      </c>
      <c r="G30" s="248">
        <v>275</v>
      </c>
      <c r="H30" s="248">
        <v>225</v>
      </c>
      <c r="I30" s="248">
        <v>130</v>
      </c>
      <c r="J30" s="248">
        <v>529</v>
      </c>
      <c r="K30" s="248">
        <v>2162</v>
      </c>
      <c r="M30" s="173">
        <f t="shared" si="0"/>
        <v>0</v>
      </c>
    </row>
    <row r="31" spans="1:13" x14ac:dyDescent="0.25">
      <c r="A31" s="451">
        <v>1862</v>
      </c>
      <c r="B31" s="248">
        <v>381</v>
      </c>
      <c r="C31" s="248">
        <v>33</v>
      </c>
      <c r="D31" s="248">
        <v>369</v>
      </c>
      <c r="E31" s="249">
        <v>49</v>
      </c>
      <c r="F31" s="248">
        <v>179</v>
      </c>
      <c r="G31" s="248">
        <v>285</v>
      </c>
      <c r="H31" s="248">
        <v>227</v>
      </c>
      <c r="I31" s="250">
        <v>132</v>
      </c>
      <c r="J31" s="248">
        <v>533</v>
      </c>
      <c r="K31" s="248">
        <v>2188</v>
      </c>
      <c r="M31" s="173">
        <f t="shared" si="0"/>
        <v>0</v>
      </c>
    </row>
    <row r="32" spans="1:13" x14ac:dyDescent="0.25">
      <c r="A32" s="451">
        <v>1863</v>
      </c>
      <c r="B32" s="248">
        <v>392</v>
      </c>
      <c r="C32" s="248">
        <v>34</v>
      </c>
      <c r="D32" s="248">
        <v>385</v>
      </c>
      <c r="E32" s="249">
        <v>52</v>
      </c>
      <c r="F32" s="248">
        <v>186</v>
      </c>
      <c r="G32" s="248">
        <v>311</v>
      </c>
      <c r="H32" s="248">
        <v>237</v>
      </c>
      <c r="I32" s="248">
        <v>138</v>
      </c>
      <c r="J32" s="248">
        <v>556</v>
      </c>
      <c r="K32" s="248">
        <v>2291</v>
      </c>
      <c r="M32" s="173">
        <f t="shared" si="0"/>
        <v>0</v>
      </c>
    </row>
    <row r="33" spans="1:13" x14ac:dyDescent="0.25">
      <c r="A33" s="451">
        <v>1864</v>
      </c>
      <c r="B33" s="248">
        <v>409</v>
      </c>
      <c r="C33" s="248">
        <v>38</v>
      </c>
      <c r="D33" s="248">
        <v>414</v>
      </c>
      <c r="E33" s="249">
        <v>56</v>
      </c>
      <c r="F33" s="248">
        <v>193</v>
      </c>
      <c r="G33" s="248">
        <v>338</v>
      </c>
      <c r="H33" s="248">
        <v>253</v>
      </c>
      <c r="I33" s="248">
        <v>144</v>
      </c>
      <c r="J33" s="248">
        <v>576</v>
      </c>
      <c r="K33" s="248">
        <v>2421</v>
      </c>
      <c r="M33" s="173">
        <f t="shared" si="0"/>
        <v>0</v>
      </c>
    </row>
    <row r="34" spans="1:13" x14ac:dyDescent="0.25">
      <c r="A34" s="451">
        <v>1865</v>
      </c>
      <c r="B34" s="248">
        <v>411</v>
      </c>
      <c r="C34" s="248">
        <v>41</v>
      </c>
      <c r="D34" s="248">
        <v>436</v>
      </c>
      <c r="E34" s="249">
        <v>61</v>
      </c>
      <c r="F34" s="248">
        <v>193</v>
      </c>
      <c r="G34" s="248">
        <v>363</v>
      </c>
      <c r="H34" s="248">
        <v>252</v>
      </c>
      <c r="I34" s="248">
        <v>144</v>
      </c>
      <c r="J34" s="248">
        <v>577</v>
      </c>
      <c r="K34" s="248">
        <v>2478</v>
      </c>
      <c r="M34" s="173">
        <f t="shared" si="0"/>
        <v>0</v>
      </c>
    </row>
    <row r="35" spans="1:13" x14ac:dyDescent="0.25">
      <c r="A35" s="451">
        <v>1866</v>
      </c>
      <c r="B35" s="248">
        <v>421</v>
      </c>
      <c r="C35" s="248">
        <v>45</v>
      </c>
      <c r="D35" s="248">
        <v>462</v>
      </c>
      <c r="E35" s="249">
        <v>66</v>
      </c>
      <c r="F35" s="248">
        <v>203</v>
      </c>
      <c r="G35" s="248">
        <v>390</v>
      </c>
      <c r="H35" s="248">
        <v>262</v>
      </c>
      <c r="I35" s="248">
        <v>152</v>
      </c>
      <c r="J35" s="248">
        <v>609</v>
      </c>
      <c r="K35" s="248">
        <v>2610</v>
      </c>
      <c r="M35" s="173">
        <f t="shared" si="0"/>
        <v>0</v>
      </c>
    </row>
    <row r="36" spans="1:13" x14ac:dyDescent="0.25">
      <c r="A36" s="451">
        <v>1867</v>
      </c>
      <c r="B36" s="248">
        <v>418</v>
      </c>
      <c r="C36" s="251">
        <v>44</v>
      </c>
      <c r="D36" s="248">
        <v>460</v>
      </c>
      <c r="E36" s="249">
        <v>67</v>
      </c>
      <c r="F36" s="248">
        <v>204</v>
      </c>
      <c r="G36" s="248">
        <v>395</v>
      </c>
      <c r="H36" s="248">
        <v>266</v>
      </c>
      <c r="I36" s="248">
        <v>153</v>
      </c>
      <c r="J36" s="248">
        <v>613</v>
      </c>
      <c r="K36" s="248">
        <v>2620</v>
      </c>
      <c r="M36" s="173">
        <f t="shared" si="0"/>
        <v>0</v>
      </c>
    </row>
    <row r="37" spans="1:13" x14ac:dyDescent="0.25">
      <c r="A37" s="451">
        <v>1868</v>
      </c>
      <c r="B37" s="248">
        <v>423</v>
      </c>
      <c r="C37" s="248">
        <v>42</v>
      </c>
      <c r="D37" s="248">
        <v>460</v>
      </c>
      <c r="E37" s="249">
        <v>70</v>
      </c>
      <c r="F37" s="248">
        <v>207</v>
      </c>
      <c r="G37" s="248">
        <v>397</v>
      </c>
      <c r="H37" s="248">
        <v>261</v>
      </c>
      <c r="I37" s="248">
        <v>154</v>
      </c>
      <c r="J37" s="248">
        <v>618</v>
      </c>
      <c r="K37" s="248">
        <v>2632</v>
      </c>
      <c r="M37" s="173">
        <f t="shared" si="0"/>
        <v>0</v>
      </c>
    </row>
    <row r="38" spans="1:13" x14ac:dyDescent="0.25">
      <c r="A38" s="451">
        <v>1869</v>
      </c>
      <c r="B38" s="248">
        <v>432</v>
      </c>
      <c r="C38" s="248">
        <v>42</v>
      </c>
      <c r="D38" s="248">
        <v>464</v>
      </c>
      <c r="E38" s="249">
        <v>73</v>
      </c>
      <c r="F38" s="248">
        <v>215</v>
      </c>
      <c r="G38" s="248">
        <v>389</v>
      </c>
      <c r="H38" s="248">
        <v>269</v>
      </c>
      <c r="I38" s="248">
        <v>161</v>
      </c>
      <c r="J38" s="248">
        <v>642</v>
      </c>
      <c r="K38" s="248">
        <v>2687</v>
      </c>
      <c r="M38" s="173">
        <f t="shared" si="0"/>
        <v>0</v>
      </c>
    </row>
    <row r="39" spans="1:13" x14ac:dyDescent="0.25">
      <c r="A39" s="450">
        <v>1870</v>
      </c>
      <c r="B39" s="233">
        <v>445</v>
      </c>
      <c r="C39" s="233">
        <v>44</v>
      </c>
      <c r="D39" s="233">
        <v>483</v>
      </c>
      <c r="E39" s="247">
        <v>79</v>
      </c>
      <c r="F39" s="233">
        <v>224</v>
      </c>
      <c r="G39" s="233">
        <v>400</v>
      </c>
      <c r="H39" s="233">
        <v>284</v>
      </c>
      <c r="I39" s="233">
        <v>167</v>
      </c>
      <c r="J39" s="233">
        <v>669</v>
      </c>
      <c r="K39" s="233">
        <v>2795</v>
      </c>
      <c r="M39" s="173">
        <f t="shared" si="0"/>
        <v>0</v>
      </c>
    </row>
    <row r="40" spans="1:13" x14ac:dyDescent="0.25">
      <c r="A40" s="451">
        <v>1871</v>
      </c>
      <c r="B40" s="248">
        <v>469</v>
      </c>
      <c r="C40" s="248">
        <v>49</v>
      </c>
      <c r="D40" s="248">
        <v>509</v>
      </c>
      <c r="E40" s="249">
        <v>83</v>
      </c>
      <c r="F40" s="248">
        <v>232</v>
      </c>
      <c r="G40" s="248">
        <v>419</v>
      </c>
      <c r="H40" s="248">
        <v>299</v>
      </c>
      <c r="I40" s="248">
        <v>172</v>
      </c>
      <c r="J40" s="248">
        <v>697</v>
      </c>
      <c r="K40" s="248">
        <v>2929</v>
      </c>
      <c r="M40" s="173">
        <f t="shared" si="0"/>
        <v>0</v>
      </c>
    </row>
    <row r="41" spans="1:13" x14ac:dyDescent="0.25">
      <c r="A41" s="451">
        <v>1872</v>
      </c>
      <c r="B41" s="248">
        <v>535</v>
      </c>
      <c r="C41" s="248">
        <v>62</v>
      </c>
      <c r="D41" s="248">
        <v>582</v>
      </c>
      <c r="E41" s="249">
        <v>96</v>
      </c>
      <c r="F41" s="250">
        <v>261</v>
      </c>
      <c r="G41" s="248">
        <v>465</v>
      </c>
      <c r="H41" s="248">
        <v>342</v>
      </c>
      <c r="I41" s="248">
        <v>194</v>
      </c>
      <c r="J41" s="248">
        <v>785</v>
      </c>
      <c r="K41" s="248">
        <v>3322</v>
      </c>
      <c r="M41" s="173">
        <f t="shared" si="0"/>
        <v>0</v>
      </c>
    </row>
    <row r="42" spans="1:13" x14ac:dyDescent="0.25">
      <c r="A42" s="451">
        <v>1873</v>
      </c>
      <c r="B42" s="248">
        <v>595</v>
      </c>
      <c r="C42" s="248">
        <v>78</v>
      </c>
      <c r="D42" s="248">
        <v>663</v>
      </c>
      <c r="E42" s="248">
        <v>112</v>
      </c>
      <c r="F42" s="248">
        <v>292</v>
      </c>
      <c r="G42" s="248">
        <v>524</v>
      </c>
      <c r="H42" s="248">
        <v>387</v>
      </c>
      <c r="I42" s="248">
        <v>219</v>
      </c>
      <c r="J42" s="248">
        <v>870</v>
      </c>
      <c r="K42" s="248">
        <v>3740</v>
      </c>
      <c r="M42" s="173">
        <f t="shared" si="0"/>
        <v>0</v>
      </c>
    </row>
    <row r="43" spans="1:13" x14ac:dyDescent="0.25">
      <c r="A43" s="451">
        <v>1874</v>
      </c>
      <c r="B43" s="248">
        <v>594</v>
      </c>
      <c r="C43" s="248">
        <v>78</v>
      </c>
      <c r="D43" s="248">
        <v>716</v>
      </c>
      <c r="E43" s="248">
        <v>118</v>
      </c>
      <c r="F43" s="248">
        <v>297</v>
      </c>
      <c r="G43" s="248">
        <v>530</v>
      </c>
      <c r="H43" s="248">
        <v>380</v>
      </c>
      <c r="I43" s="248">
        <v>224</v>
      </c>
      <c r="J43" s="248">
        <v>880</v>
      </c>
      <c r="K43" s="248">
        <v>3817</v>
      </c>
      <c r="M43" s="173">
        <f t="shared" si="0"/>
        <v>0</v>
      </c>
    </row>
    <row r="44" spans="1:13" x14ac:dyDescent="0.25">
      <c r="A44" s="451">
        <v>1875</v>
      </c>
      <c r="B44" s="248">
        <v>549</v>
      </c>
      <c r="C44" s="248">
        <v>73</v>
      </c>
      <c r="D44" s="248">
        <v>710</v>
      </c>
      <c r="E44" s="248">
        <v>114</v>
      </c>
      <c r="F44" s="248">
        <v>287</v>
      </c>
      <c r="G44" s="248">
        <v>527</v>
      </c>
      <c r="H44" s="248">
        <v>338</v>
      </c>
      <c r="I44" s="248">
        <v>216</v>
      </c>
      <c r="J44" s="248">
        <v>852</v>
      </c>
      <c r="K44" s="248">
        <v>3666</v>
      </c>
      <c r="M44" s="173">
        <f t="shared" si="0"/>
        <v>0</v>
      </c>
    </row>
    <row r="45" spans="1:13" x14ac:dyDescent="0.25">
      <c r="A45" s="451">
        <v>1876</v>
      </c>
      <c r="B45" s="248">
        <v>534</v>
      </c>
      <c r="C45" s="248">
        <v>70</v>
      </c>
      <c r="D45" s="248">
        <v>687</v>
      </c>
      <c r="E45" s="248">
        <v>112</v>
      </c>
      <c r="F45" s="248">
        <v>289</v>
      </c>
      <c r="G45" s="248">
        <v>530</v>
      </c>
      <c r="H45" s="248">
        <v>334</v>
      </c>
      <c r="I45" s="248">
        <v>219</v>
      </c>
      <c r="J45" s="248">
        <v>864</v>
      </c>
      <c r="K45" s="248">
        <v>3639</v>
      </c>
      <c r="M45" s="173">
        <f t="shared" si="0"/>
        <v>0</v>
      </c>
    </row>
    <row r="46" spans="1:13" x14ac:dyDescent="0.25">
      <c r="A46" s="451">
        <v>1877</v>
      </c>
      <c r="B46" s="248">
        <v>525</v>
      </c>
      <c r="C46" s="248">
        <v>67</v>
      </c>
      <c r="D46" s="248">
        <v>665</v>
      </c>
      <c r="E46" s="248">
        <v>112</v>
      </c>
      <c r="F46" s="248">
        <v>293</v>
      </c>
      <c r="G46" s="248">
        <v>534</v>
      </c>
      <c r="H46" s="248">
        <v>337</v>
      </c>
      <c r="I46" s="248">
        <v>226</v>
      </c>
      <c r="J46" s="248">
        <v>879</v>
      </c>
      <c r="K46" s="248">
        <v>3638</v>
      </c>
      <c r="M46" s="173">
        <f t="shared" si="0"/>
        <v>0</v>
      </c>
    </row>
    <row r="47" spans="1:13" x14ac:dyDescent="0.25">
      <c r="A47" s="451">
        <v>1878</v>
      </c>
      <c r="B47" s="248">
        <v>506</v>
      </c>
      <c r="C47" s="248">
        <v>62</v>
      </c>
      <c r="D47" s="248">
        <v>656</v>
      </c>
      <c r="E47" s="248">
        <v>113</v>
      </c>
      <c r="F47" s="248">
        <v>286</v>
      </c>
      <c r="G47" s="248">
        <v>515</v>
      </c>
      <c r="H47" s="248">
        <v>334</v>
      </c>
      <c r="I47" s="248">
        <v>223</v>
      </c>
      <c r="J47" s="248">
        <v>862</v>
      </c>
      <c r="K47" s="248">
        <v>3557</v>
      </c>
      <c r="M47" s="173">
        <f t="shared" si="0"/>
        <v>0</v>
      </c>
    </row>
    <row r="48" spans="1:13" x14ac:dyDescent="0.25">
      <c r="A48" s="451">
        <v>1879</v>
      </c>
      <c r="B48" s="248">
        <v>476</v>
      </c>
      <c r="C48" s="248">
        <v>59</v>
      </c>
      <c r="D48" s="248">
        <v>649</v>
      </c>
      <c r="E48" s="248">
        <v>113</v>
      </c>
      <c r="F48" s="248">
        <v>283</v>
      </c>
      <c r="G48" s="248">
        <v>493</v>
      </c>
      <c r="H48" s="248">
        <v>331</v>
      </c>
      <c r="I48" s="248">
        <v>224</v>
      </c>
      <c r="J48" s="248">
        <v>857</v>
      </c>
      <c r="K48" s="248">
        <v>3485</v>
      </c>
      <c r="M48" s="173">
        <f t="shared" si="0"/>
        <v>0</v>
      </c>
    </row>
    <row r="49" spans="1:13" x14ac:dyDescent="0.25">
      <c r="A49" s="450">
        <v>1880</v>
      </c>
      <c r="B49" s="233">
        <v>482</v>
      </c>
      <c r="C49" s="233">
        <v>62</v>
      </c>
      <c r="D49" s="233">
        <v>672</v>
      </c>
      <c r="E49" s="233">
        <v>120</v>
      </c>
      <c r="F49" s="233">
        <v>307</v>
      </c>
      <c r="G49" s="233">
        <v>524</v>
      </c>
      <c r="H49" s="233">
        <v>364</v>
      </c>
      <c r="I49" s="233">
        <v>248</v>
      </c>
      <c r="J49" s="233">
        <v>927</v>
      </c>
      <c r="K49" s="233">
        <v>3706</v>
      </c>
      <c r="M49" s="173">
        <f t="shared" si="0"/>
        <v>0</v>
      </c>
    </row>
    <row r="50" spans="1:13" x14ac:dyDescent="0.25">
      <c r="A50" s="451">
        <v>1881</v>
      </c>
      <c r="B50" s="248">
        <v>466</v>
      </c>
      <c r="C50" s="248">
        <v>63</v>
      </c>
      <c r="D50" s="248">
        <v>665</v>
      </c>
      <c r="E50" s="248">
        <v>119</v>
      </c>
      <c r="F50" s="248">
        <v>303</v>
      </c>
      <c r="G50" s="248">
        <v>524</v>
      </c>
      <c r="H50" s="248">
        <v>358</v>
      </c>
      <c r="I50" s="248">
        <v>250</v>
      </c>
      <c r="J50" s="248">
        <v>917</v>
      </c>
      <c r="K50" s="248">
        <v>3665</v>
      </c>
      <c r="M50" s="173">
        <f t="shared" si="0"/>
        <v>0</v>
      </c>
    </row>
    <row r="51" spans="1:13" x14ac:dyDescent="0.25">
      <c r="A51" s="451">
        <v>1882</v>
      </c>
      <c r="B51" s="248">
        <v>471</v>
      </c>
      <c r="C51" s="248">
        <v>68</v>
      </c>
      <c r="D51" s="248">
        <v>683</v>
      </c>
      <c r="E51" s="248">
        <v>125</v>
      </c>
      <c r="F51" s="248">
        <v>311</v>
      </c>
      <c r="G51" s="248">
        <v>553</v>
      </c>
      <c r="H51" s="248">
        <v>379</v>
      </c>
      <c r="I51" s="248">
        <v>259</v>
      </c>
      <c r="J51" s="248">
        <v>948</v>
      </c>
      <c r="K51" s="248">
        <v>3797</v>
      </c>
      <c r="M51" s="173">
        <f t="shared" si="0"/>
        <v>0</v>
      </c>
    </row>
    <row r="52" spans="1:13" x14ac:dyDescent="0.25">
      <c r="A52" s="451">
        <v>1883</v>
      </c>
      <c r="B52" s="248">
        <v>463</v>
      </c>
      <c r="C52" s="248">
        <v>67</v>
      </c>
      <c r="D52" s="248">
        <v>680</v>
      </c>
      <c r="E52" s="248">
        <v>126</v>
      </c>
      <c r="F52" s="248">
        <v>309</v>
      </c>
      <c r="G52" s="248">
        <v>555</v>
      </c>
      <c r="H52" s="248">
        <v>386</v>
      </c>
      <c r="I52" s="248">
        <v>260</v>
      </c>
      <c r="J52" s="248">
        <v>945</v>
      </c>
      <c r="K52" s="248">
        <v>3791</v>
      </c>
      <c r="M52" s="173">
        <f t="shared" si="0"/>
        <v>0</v>
      </c>
    </row>
    <row r="53" spans="1:13" x14ac:dyDescent="0.25">
      <c r="A53" s="451">
        <v>1884</v>
      </c>
      <c r="B53" s="248">
        <v>448</v>
      </c>
      <c r="C53" s="248">
        <v>66</v>
      </c>
      <c r="D53" s="248">
        <v>670</v>
      </c>
      <c r="E53" s="248">
        <v>127</v>
      </c>
      <c r="F53" s="248">
        <v>301</v>
      </c>
      <c r="G53" s="248">
        <v>567</v>
      </c>
      <c r="H53" s="248">
        <v>378</v>
      </c>
      <c r="I53" s="248">
        <v>256</v>
      </c>
      <c r="J53" s="248">
        <v>927</v>
      </c>
      <c r="K53" s="248">
        <v>3740</v>
      </c>
      <c r="M53" s="173">
        <f t="shared" si="0"/>
        <v>0</v>
      </c>
    </row>
    <row r="54" spans="1:13" x14ac:dyDescent="0.25">
      <c r="A54" s="347">
        <v>1885</v>
      </c>
      <c r="B54" s="252">
        <v>440</v>
      </c>
      <c r="C54" s="252">
        <v>65</v>
      </c>
      <c r="D54" s="252">
        <v>657</v>
      </c>
      <c r="E54" s="252">
        <v>126</v>
      </c>
      <c r="F54" s="252">
        <v>304</v>
      </c>
      <c r="G54" s="252">
        <v>560</v>
      </c>
      <c r="H54" s="252">
        <v>371</v>
      </c>
      <c r="I54" s="252">
        <v>260</v>
      </c>
      <c r="J54" s="252">
        <v>938</v>
      </c>
      <c r="K54" s="252">
        <v>3721</v>
      </c>
      <c r="M54" s="173">
        <f t="shared" si="0"/>
        <v>0</v>
      </c>
    </row>
    <row r="55" spans="1:13" x14ac:dyDescent="0.25">
      <c r="A55" s="347">
        <v>1886</v>
      </c>
      <c r="B55" s="252">
        <v>424</v>
      </c>
      <c r="C55" s="252">
        <v>63</v>
      </c>
      <c r="D55" s="252">
        <v>634</v>
      </c>
      <c r="E55" s="252">
        <v>123</v>
      </c>
      <c r="F55" s="252">
        <v>301</v>
      </c>
      <c r="G55" s="252">
        <v>555</v>
      </c>
      <c r="H55" s="252">
        <v>364</v>
      </c>
      <c r="I55" s="252">
        <v>260</v>
      </c>
      <c r="J55" s="252">
        <v>933</v>
      </c>
      <c r="K55" s="252">
        <v>3657</v>
      </c>
      <c r="M55" s="173">
        <f t="shared" si="0"/>
        <v>0</v>
      </c>
    </row>
    <row r="56" spans="1:13" x14ac:dyDescent="0.25">
      <c r="A56" s="451">
        <v>1887</v>
      </c>
      <c r="B56" s="248">
        <v>426</v>
      </c>
      <c r="C56" s="253">
        <v>62</v>
      </c>
      <c r="D56" s="254">
        <v>620</v>
      </c>
      <c r="E56" s="253">
        <v>124</v>
      </c>
      <c r="F56" s="254">
        <v>301</v>
      </c>
      <c r="G56" s="254">
        <v>558</v>
      </c>
      <c r="H56" s="254">
        <v>371</v>
      </c>
      <c r="I56" s="254">
        <v>261</v>
      </c>
      <c r="J56" s="254">
        <v>936</v>
      </c>
      <c r="K56" s="254">
        <v>3659</v>
      </c>
      <c r="M56" s="173">
        <f t="shared" si="0"/>
        <v>0</v>
      </c>
    </row>
    <row r="57" spans="1:13" x14ac:dyDescent="0.25">
      <c r="A57" s="451">
        <v>1888</v>
      </c>
      <c r="B57" s="248">
        <v>430</v>
      </c>
      <c r="C57" s="253">
        <v>64</v>
      </c>
      <c r="D57" s="254">
        <v>613</v>
      </c>
      <c r="E57" s="253">
        <v>125</v>
      </c>
      <c r="F57" s="254">
        <v>307</v>
      </c>
      <c r="G57" s="254">
        <v>570</v>
      </c>
      <c r="H57" s="254">
        <v>389</v>
      </c>
      <c r="I57" s="254">
        <v>268</v>
      </c>
      <c r="J57" s="254">
        <v>954</v>
      </c>
      <c r="K57" s="254">
        <v>3720</v>
      </c>
      <c r="M57" s="173">
        <f t="shared" si="0"/>
        <v>0</v>
      </c>
    </row>
    <row r="58" spans="1:13" x14ac:dyDescent="0.25">
      <c r="A58" s="451">
        <v>1889</v>
      </c>
      <c r="B58" s="248">
        <v>451</v>
      </c>
      <c r="C58" s="253">
        <v>72</v>
      </c>
      <c r="D58" s="254">
        <v>629</v>
      </c>
      <c r="E58" s="253">
        <v>133</v>
      </c>
      <c r="F58" s="254">
        <v>326</v>
      </c>
      <c r="G58" s="254">
        <v>594</v>
      </c>
      <c r="H58" s="254">
        <v>420</v>
      </c>
      <c r="I58" s="254">
        <v>285</v>
      </c>
      <c r="J58" s="254">
        <v>1001</v>
      </c>
      <c r="K58" s="254">
        <v>3911</v>
      </c>
      <c r="M58" s="173">
        <f t="shared" si="0"/>
        <v>0</v>
      </c>
    </row>
    <row r="59" spans="1:13" x14ac:dyDescent="0.25">
      <c r="A59" s="450">
        <v>1890</v>
      </c>
      <c r="B59" s="233">
        <v>471</v>
      </c>
      <c r="C59" s="234">
        <v>85</v>
      </c>
      <c r="D59" s="237">
        <v>654</v>
      </c>
      <c r="E59" s="234">
        <v>143</v>
      </c>
      <c r="F59" s="237">
        <v>341</v>
      </c>
      <c r="G59" s="237">
        <v>654</v>
      </c>
      <c r="H59" s="237">
        <v>446</v>
      </c>
      <c r="I59" s="237">
        <v>300</v>
      </c>
      <c r="J59" s="237">
        <v>1052</v>
      </c>
      <c r="K59" s="255">
        <v>4146</v>
      </c>
      <c r="M59" s="173">
        <f t="shared" si="0"/>
        <v>0</v>
      </c>
    </row>
    <row r="60" spans="1:13" x14ac:dyDescent="0.25">
      <c r="A60" s="451">
        <v>1891</v>
      </c>
      <c r="B60" s="248">
        <v>457</v>
      </c>
      <c r="C60" s="253">
        <v>89</v>
      </c>
      <c r="D60" s="254">
        <v>665</v>
      </c>
      <c r="E60" s="253">
        <v>145</v>
      </c>
      <c r="F60" s="254">
        <v>339</v>
      </c>
      <c r="G60" s="254">
        <v>648</v>
      </c>
      <c r="H60" s="254">
        <v>430</v>
      </c>
      <c r="I60" s="254">
        <v>299</v>
      </c>
      <c r="J60" s="254">
        <v>1045</v>
      </c>
      <c r="K60" s="256">
        <v>4117</v>
      </c>
      <c r="M60" s="173">
        <f t="shared" si="0"/>
        <v>0</v>
      </c>
    </row>
    <row r="61" spans="1:13" x14ac:dyDescent="0.25">
      <c r="A61" s="451">
        <v>1892</v>
      </c>
      <c r="B61" s="248">
        <v>452</v>
      </c>
      <c r="C61" s="253">
        <v>90</v>
      </c>
      <c r="D61" s="254">
        <v>673</v>
      </c>
      <c r="E61" s="253">
        <v>149</v>
      </c>
      <c r="F61" s="254">
        <v>343</v>
      </c>
      <c r="G61" s="254">
        <v>652</v>
      </c>
      <c r="H61" s="254">
        <v>432</v>
      </c>
      <c r="I61" s="254">
        <v>304</v>
      </c>
      <c r="J61" s="254">
        <v>1051</v>
      </c>
      <c r="K61" s="254">
        <v>4146</v>
      </c>
      <c r="M61" s="173">
        <f t="shared" si="0"/>
        <v>0</v>
      </c>
    </row>
    <row r="62" spans="1:13" x14ac:dyDescent="0.25">
      <c r="A62" s="451">
        <v>1893</v>
      </c>
      <c r="B62" s="248">
        <v>439</v>
      </c>
      <c r="C62" s="253">
        <v>86</v>
      </c>
      <c r="D62" s="254">
        <v>663</v>
      </c>
      <c r="E62" s="253">
        <v>150</v>
      </c>
      <c r="F62" s="254">
        <v>345</v>
      </c>
      <c r="G62" s="254">
        <v>649</v>
      </c>
      <c r="H62" s="254">
        <v>427</v>
      </c>
      <c r="I62" s="254">
        <v>310</v>
      </c>
      <c r="J62" s="254">
        <v>1053</v>
      </c>
      <c r="K62" s="254">
        <v>4122</v>
      </c>
      <c r="M62" s="173">
        <f t="shared" si="0"/>
        <v>0</v>
      </c>
    </row>
    <row r="63" spans="1:13" x14ac:dyDescent="0.25">
      <c r="A63" s="451">
        <v>1894</v>
      </c>
      <c r="B63" s="248">
        <v>434</v>
      </c>
      <c r="C63" s="257">
        <v>87</v>
      </c>
      <c r="D63" s="254">
        <v>658</v>
      </c>
      <c r="E63" s="253">
        <v>153</v>
      </c>
      <c r="F63" s="254">
        <v>349</v>
      </c>
      <c r="G63" s="254">
        <v>662</v>
      </c>
      <c r="H63" s="254">
        <v>434</v>
      </c>
      <c r="I63" s="254">
        <v>317</v>
      </c>
      <c r="J63" s="254">
        <v>1059</v>
      </c>
      <c r="K63" s="254">
        <v>4153</v>
      </c>
      <c r="M63" s="173">
        <f t="shared" si="0"/>
        <v>0</v>
      </c>
    </row>
    <row r="64" spans="1:13" x14ac:dyDescent="0.25">
      <c r="A64" s="451">
        <v>1895</v>
      </c>
      <c r="B64" s="248">
        <v>425</v>
      </c>
      <c r="C64" s="253">
        <v>85</v>
      </c>
      <c r="D64" s="254">
        <v>656</v>
      </c>
      <c r="E64" s="253">
        <v>155</v>
      </c>
      <c r="F64" s="254">
        <v>354</v>
      </c>
      <c r="G64" s="254">
        <v>680</v>
      </c>
      <c r="H64" s="254">
        <v>433</v>
      </c>
      <c r="I64" s="254">
        <v>324</v>
      </c>
      <c r="J64" s="254">
        <v>1066</v>
      </c>
      <c r="K64" s="254">
        <v>4178</v>
      </c>
      <c r="M64" s="173">
        <f t="shared" si="0"/>
        <v>0</v>
      </c>
    </row>
    <row r="65" spans="1:13" x14ac:dyDescent="0.25">
      <c r="A65" s="451">
        <v>1896</v>
      </c>
      <c r="B65" s="248">
        <v>428</v>
      </c>
      <c r="C65" s="253">
        <v>85</v>
      </c>
      <c r="D65" s="254">
        <v>669</v>
      </c>
      <c r="E65" s="253">
        <v>162</v>
      </c>
      <c r="F65" s="254">
        <v>370</v>
      </c>
      <c r="G65" s="254">
        <v>714</v>
      </c>
      <c r="H65" s="254">
        <v>451</v>
      </c>
      <c r="I65" s="254">
        <v>341</v>
      </c>
      <c r="J65" s="254">
        <v>1103</v>
      </c>
      <c r="K65" s="254">
        <v>4323</v>
      </c>
      <c r="M65" s="173">
        <f t="shared" si="0"/>
        <v>0</v>
      </c>
    </row>
    <row r="66" spans="1:13" x14ac:dyDescent="0.25">
      <c r="A66" s="451">
        <v>1897</v>
      </c>
      <c r="B66" s="248">
        <v>436</v>
      </c>
      <c r="C66" s="253">
        <v>90</v>
      </c>
      <c r="D66" s="254">
        <v>692</v>
      </c>
      <c r="E66" s="253">
        <v>170</v>
      </c>
      <c r="F66" s="254">
        <v>391</v>
      </c>
      <c r="G66" s="254">
        <v>741</v>
      </c>
      <c r="H66" s="254">
        <v>469</v>
      </c>
      <c r="I66" s="254">
        <v>362</v>
      </c>
      <c r="J66" s="254">
        <v>1161</v>
      </c>
      <c r="K66" s="254">
        <v>4512</v>
      </c>
      <c r="M66" s="173">
        <f t="shared" si="0"/>
        <v>0</v>
      </c>
    </row>
    <row r="67" spans="1:13" x14ac:dyDescent="0.25">
      <c r="A67" s="451">
        <v>1898</v>
      </c>
      <c r="B67" s="248">
        <v>451</v>
      </c>
      <c r="C67" s="253">
        <v>96</v>
      </c>
      <c r="D67" s="254">
        <v>725</v>
      </c>
      <c r="E67" s="253">
        <v>187</v>
      </c>
      <c r="F67" s="254">
        <v>420</v>
      </c>
      <c r="G67" s="254">
        <v>775</v>
      </c>
      <c r="H67" s="254">
        <v>499</v>
      </c>
      <c r="I67" s="254">
        <v>391</v>
      </c>
      <c r="J67" s="254">
        <v>1252</v>
      </c>
      <c r="K67" s="254">
        <v>4796</v>
      </c>
      <c r="M67" s="173">
        <f t="shared" si="0"/>
        <v>0</v>
      </c>
    </row>
    <row r="68" spans="1:13" x14ac:dyDescent="0.25">
      <c r="A68" s="451">
        <v>1899</v>
      </c>
      <c r="B68" s="248">
        <v>473</v>
      </c>
      <c r="C68" s="253">
        <v>107</v>
      </c>
      <c r="D68" s="254">
        <v>772</v>
      </c>
      <c r="E68" s="253">
        <v>209</v>
      </c>
      <c r="F68" s="254">
        <v>454</v>
      </c>
      <c r="G68" s="254">
        <v>821</v>
      </c>
      <c r="H68" s="254">
        <v>550</v>
      </c>
      <c r="I68" s="254">
        <v>423</v>
      </c>
      <c r="J68" s="254">
        <v>1351</v>
      </c>
      <c r="K68" s="254">
        <v>5160</v>
      </c>
      <c r="M68" s="173">
        <f t="shared" si="0"/>
        <v>0</v>
      </c>
    </row>
    <row r="69" spans="1:13" x14ac:dyDescent="0.25">
      <c r="A69" s="450">
        <v>1900</v>
      </c>
      <c r="B69" s="233">
        <v>514</v>
      </c>
      <c r="C69" s="234">
        <v>123</v>
      </c>
      <c r="D69" s="237">
        <v>839</v>
      </c>
      <c r="E69" s="234">
        <v>237</v>
      </c>
      <c r="F69" s="237">
        <v>494</v>
      </c>
      <c r="G69" s="237">
        <v>872</v>
      </c>
      <c r="H69" s="237">
        <v>610</v>
      </c>
      <c r="I69" s="237">
        <v>464</v>
      </c>
      <c r="J69" s="237">
        <v>1466</v>
      </c>
      <c r="K69" s="237">
        <v>5619</v>
      </c>
      <c r="M69" s="173">
        <f t="shared" si="0"/>
        <v>0</v>
      </c>
    </row>
    <row r="70" spans="1:13" x14ac:dyDescent="0.25">
      <c r="A70" s="451">
        <v>1901</v>
      </c>
      <c r="B70" s="248">
        <v>490</v>
      </c>
      <c r="C70" s="253">
        <v>130</v>
      </c>
      <c r="D70" s="254">
        <v>881</v>
      </c>
      <c r="E70" s="253">
        <v>244</v>
      </c>
      <c r="F70" s="254">
        <v>496</v>
      </c>
      <c r="G70" s="254">
        <v>855</v>
      </c>
      <c r="H70" s="254">
        <v>583</v>
      </c>
      <c r="I70" s="254">
        <v>467</v>
      </c>
      <c r="J70" s="254">
        <v>1475</v>
      </c>
      <c r="K70" s="254">
        <v>5621</v>
      </c>
      <c r="M70" s="173">
        <f t="shared" si="0"/>
        <v>0</v>
      </c>
    </row>
    <row r="71" spans="1:13" x14ac:dyDescent="0.25">
      <c r="A71" s="451">
        <v>1902</v>
      </c>
      <c r="B71" s="248">
        <v>468</v>
      </c>
      <c r="C71" s="253">
        <v>128</v>
      </c>
      <c r="D71" s="254">
        <v>895</v>
      </c>
      <c r="E71" s="253">
        <v>250</v>
      </c>
      <c r="F71" s="254">
        <v>483</v>
      </c>
      <c r="G71" s="254">
        <v>857</v>
      </c>
      <c r="H71" s="254">
        <v>592</v>
      </c>
      <c r="I71" s="254">
        <v>461</v>
      </c>
      <c r="J71" s="254">
        <v>1429</v>
      </c>
      <c r="K71" s="254">
        <v>5563</v>
      </c>
      <c r="M71" s="173">
        <f t="shared" ref="M71:M89" si="1">K71-SUM(B71:J71)</f>
        <v>0</v>
      </c>
    </row>
    <row r="72" spans="1:13" x14ac:dyDescent="0.25">
      <c r="A72" s="451">
        <v>1903</v>
      </c>
      <c r="B72" s="248">
        <v>466</v>
      </c>
      <c r="C72" s="253">
        <v>129</v>
      </c>
      <c r="D72" s="254">
        <v>899</v>
      </c>
      <c r="E72" s="253">
        <v>262</v>
      </c>
      <c r="F72" s="254">
        <v>482</v>
      </c>
      <c r="G72" s="254">
        <v>873</v>
      </c>
      <c r="H72" s="254">
        <v>607</v>
      </c>
      <c r="I72" s="254">
        <v>466</v>
      </c>
      <c r="J72" s="254">
        <v>1422</v>
      </c>
      <c r="K72" s="254">
        <v>5606</v>
      </c>
      <c r="M72" s="173">
        <f t="shared" si="1"/>
        <v>0</v>
      </c>
    </row>
    <row r="73" spans="1:13" x14ac:dyDescent="0.25">
      <c r="A73" s="451">
        <v>1904</v>
      </c>
      <c r="B73" s="248">
        <v>465</v>
      </c>
      <c r="C73" s="253">
        <v>129</v>
      </c>
      <c r="D73" s="254">
        <v>915</v>
      </c>
      <c r="E73" s="253">
        <v>273</v>
      </c>
      <c r="F73" s="254">
        <v>482</v>
      </c>
      <c r="G73" s="254">
        <v>879</v>
      </c>
      <c r="H73" s="254">
        <v>635</v>
      </c>
      <c r="I73" s="254">
        <v>473</v>
      </c>
      <c r="J73" s="254">
        <v>1427</v>
      </c>
      <c r="K73" s="254">
        <v>5678</v>
      </c>
      <c r="M73" s="173">
        <f t="shared" si="1"/>
        <v>0</v>
      </c>
    </row>
    <row r="74" spans="1:13" x14ac:dyDescent="0.25">
      <c r="A74" s="451">
        <v>1905</v>
      </c>
      <c r="B74" s="248">
        <v>452</v>
      </c>
      <c r="C74" s="253">
        <v>133</v>
      </c>
      <c r="D74" s="254">
        <v>940</v>
      </c>
      <c r="E74" s="253">
        <v>277</v>
      </c>
      <c r="F74" s="254">
        <v>489</v>
      </c>
      <c r="G74" s="254">
        <v>890</v>
      </c>
      <c r="H74" s="254">
        <v>656</v>
      </c>
      <c r="I74" s="254">
        <v>482</v>
      </c>
      <c r="J74" s="254">
        <v>1448</v>
      </c>
      <c r="K74" s="254">
        <v>5767</v>
      </c>
      <c r="M74" s="173">
        <f t="shared" si="1"/>
        <v>0</v>
      </c>
    </row>
    <row r="75" spans="1:13" x14ac:dyDescent="0.25">
      <c r="A75" s="451">
        <v>1906</v>
      </c>
      <c r="B75" s="248">
        <v>457</v>
      </c>
      <c r="C75" s="253">
        <v>141</v>
      </c>
      <c r="D75" s="254">
        <v>980</v>
      </c>
      <c r="E75" s="253">
        <v>288</v>
      </c>
      <c r="F75" s="254">
        <v>513</v>
      </c>
      <c r="G75" s="254">
        <v>918</v>
      </c>
      <c r="H75" s="254">
        <v>710</v>
      </c>
      <c r="I75" s="254">
        <v>507</v>
      </c>
      <c r="J75" s="254">
        <v>1515</v>
      </c>
      <c r="K75" s="254">
        <v>6029</v>
      </c>
      <c r="M75" s="173">
        <f t="shared" si="1"/>
        <v>0</v>
      </c>
    </row>
    <row r="76" spans="1:13" x14ac:dyDescent="0.25">
      <c r="A76" s="451">
        <v>1907</v>
      </c>
      <c r="B76" s="248">
        <v>466</v>
      </c>
      <c r="C76" s="253">
        <v>154</v>
      </c>
      <c r="D76" s="254">
        <v>1028</v>
      </c>
      <c r="E76" s="253">
        <v>300</v>
      </c>
      <c r="F76" s="254">
        <v>540</v>
      </c>
      <c r="G76" s="254">
        <v>939</v>
      </c>
      <c r="H76" s="254">
        <v>751</v>
      </c>
      <c r="I76" s="254">
        <v>535</v>
      </c>
      <c r="J76" s="254">
        <v>1596</v>
      </c>
      <c r="K76" s="254">
        <v>6309</v>
      </c>
      <c r="M76" s="173">
        <f t="shared" si="1"/>
        <v>0</v>
      </c>
    </row>
    <row r="77" spans="1:13" x14ac:dyDescent="0.25">
      <c r="A77" s="451">
        <v>1908</v>
      </c>
      <c r="B77" s="248">
        <v>464</v>
      </c>
      <c r="C77" s="253">
        <v>159</v>
      </c>
      <c r="D77" s="254">
        <v>1044</v>
      </c>
      <c r="E77" s="253">
        <v>302</v>
      </c>
      <c r="F77" s="254">
        <v>530</v>
      </c>
      <c r="G77" s="254">
        <v>924</v>
      </c>
      <c r="H77" s="254">
        <v>726</v>
      </c>
      <c r="I77" s="254">
        <v>528</v>
      </c>
      <c r="J77" s="254">
        <v>1563</v>
      </c>
      <c r="K77" s="254">
        <v>6240</v>
      </c>
      <c r="M77" s="173">
        <f t="shared" si="1"/>
        <v>0</v>
      </c>
    </row>
    <row r="78" spans="1:13" x14ac:dyDescent="0.25">
      <c r="A78" s="451">
        <v>1909</v>
      </c>
      <c r="B78" s="248">
        <v>460</v>
      </c>
      <c r="C78" s="253">
        <v>158</v>
      </c>
      <c r="D78" s="254">
        <v>1068</v>
      </c>
      <c r="E78" s="253">
        <v>305</v>
      </c>
      <c r="F78" s="254">
        <v>534</v>
      </c>
      <c r="G78" s="254">
        <v>914</v>
      </c>
      <c r="H78" s="254">
        <v>733</v>
      </c>
      <c r="I78" s="254">
        <v>533</v>
      </c>
      <c r="J78" s="254">
        <v>1570</v>
      </c>
      <c r="K78" s="254">
        <v>6275</v>
      </c>
      <c r="M78" s="173">
        <f t="shared" si="1"/>
        <v>0</v>
      </c>
    </row>
    <row r="79" spans="1:13" x14ac:dyDescent="0.25">
      <c r="A79" s="450">
        <v>1910</v>
      </c>
      <c r="B79" s="233">
        <v>463</v>
      </c>
      <c r="C79" s="234">
        <v>165</v>
      </c>
      <c r="D79" s="237">
        <v>1096</v>
      </c>
      <c r="E79" s="234">
        <v>311</v>
      </c>
      <c r="F79" s="237">
        <v>558</v>
      </c>
      <c r="G79" s="237">
        <v>931</v>
      </c>
      <c r="H79" s="237">
        <v>763</v>
      </c>
      <c r="I79" s="237">
        <v>557</v>
      </c>
      <c r="J79" s="237">
        <v>1633</v>
      </c>
      <c r="K79" s="237">
        <v>6477</v>
      </c>
      <c r="M79" s="173">
        <f t="shared" si="1"/>
        <v>0</v>
      </c>
    </row>
    <row r="80" spans="1:13" x14ac:dyDescent="0.25">
      <c r="A80" s="451">
        <v>1911</v>
      </c>
      <c r="B80" s="248">
        <v>470</v>
      </c>
      <c r="C80" s="253">
        <v>174</v>
      </c>
      <c r="D80" s="254">
        <v>1143</v>
      </c>
      <c r="E80" s="253">
        <v>318</v>
      </c>
      <c r="F80" s="254">
        <v>586</v>
      </c>
      <c r="G80" s="254">
        <v>949</v>
      </c>
      <c r="H80" s="254">
        <v>798</v>
      </c>
      <c r="I80" s="254">
        <v>584</v>
      </c>
      <c r="J80" s="254">
        <v>1711</v>
      </c>
      <c r="K80" s="254">
        <v>6733</v>
      </c>
      <c r="M80" s="173">
        <f t="shared" si="1"/>
        <v>0</v>
      </c>
    </row>
    <row r="81" spans="1:13" x14ac:dyDescent="0.25">
      <c r="A81" s="451">
        <v>1912</v>
      </c>
      <c r="B81" s="248">
        <v>486</v>
      </c>
      <c r="C81" s="253">
        <v>186</v>
      </c>
      <c r="D81" s="254">
        <v>1211</v>
      </c>
      <c r="E81" s="253">
        <v>336</v>
      </c>
      <c r="F81" s="254">
        <v>622</v>
      </c>
      <c r="G81" s="254">
        <v>995</v>
      </c>
      <c r="H81" s="254">
        <v>884</v>
      </c>
      <c r="I81" s="254">
        <v>619</v>
      </c>
      <c r="J81" s="254">
        <v>1798</v>
      </c>
      <c r="K81" s="254">
        <v>7137</v>
      </c>
      <c r="M81" s="173">
        <f t="shared" si="1"/>
        <v>0</v>
      </c>
    </row>
    <row r="82" spans="1:13" x14ac:dyDescent="0.25">
      <c r="A82" s="451">
        <v>1913</v>
      </c>
      <c r="B82" s="248">
        <v>518</v>
      </c>
      <c r="C82" s="253">
        <v>203</v>
      </c>
      <c r="D82" s="254">
        <v>1282</v>
      </c>
      <c r="E82" s="253">
        <v>361</v>
      </c>
      <c r="F82" s="254">
        <v>652</v>
      </c>
      <c r="G82" s="254">
        <v>1041</v>
      </c>
      <c r="H82" s="254">
        <v>926</v>
      </c>
      <c r="I82" s="254">
        <v>655</v>
      </c>
      <c r="J82" s="254">
        <v>1864</v>
      </c>
      <c r="K82" s="254">
        <v>7502</v>
      </c>
      <c r="M82" s="173">
        <f t="shared" si="1"/>
        <v>0</v>
      </c>
    </row>
    <row r="83" spans="1:13" x14ac:dyDescent="0.25">
      <c r="A83" s="451">
        <v>1914</v>
      </c>
      <c r="B83" s="248">
        <v>525</v>
      </c>
      <c r="C83" s="253">
        <v>207</v>
      </c>
      <c r="D83" s="254">
        <v>1347</v>
      </c>
      <c r="E83" s="253">
        <v>369</v>
      </c>
      <c r="F83" s="254">
        <v>668</v>
      </c>
      <c r="G83" s="254">
        <v>1048</v>
      </c>
      <c r="H83" s="254">
        <v>934</v>
      </c>
      <c r="I83" s="254">
        <v>675</v>
      </c>
      <c r="J83" s="254">
        <v>1898</v>
      </c>
      <c r="K83" s="254">
        <v>7671</v>
      </c>
      <c r="M83" s="173">
        <f t="shared" si="1"/>
        <v>0</v>
      </c>
    </row>
    <row r="84" spans="1:13" x14ac:dyDescent="0.25">
      <c r="A84" s="451">
        <v>1915</v>
      </c>
      <c r="B84" s="248">
        <v>599</v>
      </c>
      <c r="C84" s="253">
        <v>234</v>
      </c>
      <c r="D84" s="254">
        <v>1568</v>
      </c>
      <c r="E84" s="253">
        <v>411</v>
      </c>
      <c r="F84" s="254">
        <v>808</v>
      </c>
      <c r="G84" s="254">
        <v>1131</v>
      </c>
      <c r="H84" s="254">
        <v>1014</v>
      </c>
      <c r="I84" s="254">
        <v>809</v>
      </c>
      <c r="J84" s="254">
        <v>2292</v>
      </c>
      <c r="K84" s="254">
        <v>8866</v>
      </c>
      <c r="M84" s="173">
        <f t="shared" si="1"/>
        <v>0</v>
      </c>
    </row>
    <row r="85" spans="1:13" x14ac:dyDescent="0.25">
      <c r="A85" s="451">
        <v>1916</v>
      </c>
      <c r="B85" s="248">
        <v>696</v>
      </c>
      <c r="C85" s="253">
        <v>276</v>
      </c>
      <c r="D85" s="254">
        <v>1867</v>
      </c>
      <c r="E85" s="253">
        <v>491</v>
      </c>
      <c r="F85" s="254">
        <v>964</v>
      </c>
      <c r="G85" s="254">
        <v>1250</v>
      </c>
      <c r="H85" s="254">
        <v>1231</v>
      </c>
      <c r="I85" s="254">
        <v>962</v>
      </c>
      <c r="J85" s="254">
        <v>2680</v>
      </c>
      <c r="K85" s="254">
        <v>10417</v>
      </c>
      <c r="M85" s="173">
        <f t="shared" si="1"/>
        <v>0</v>
      </c>
    </row>
    <row r="86" spans="1:13" x14ac:dyDescent="0.25">
      <c r="A86" s="451">
        <v>1917</v>
      </c>
      <c r="B86" s="248">
        <v>819</v>
      </c>
      <c r="C86" s="253">
        <v>318</v>
      </c>
      <c r="D86" s="254">
        <v>2331</v>
      </c>
      <c r="E86" s="253">
        <v>579</v>
      </c>
      <c r="F86" s="254">
        <v>1119</v>
      </c>
      <c r="G86" s="254">
        <v>1500</v>
      </c>
      <c r="H86" s="254">
        <v>1397</v>
      </c>
      <c r="I86" s="254">
        <v>1115</v>
      </c>
      <c r="J86" s="254">
        <v>3083</v>
      </c>
      <c r="K86" s="254">
        <v>12261</v>
      </c>
      <c r="M86" s="173">
        <f t="shared" si="1"/>
        <v>0</v>
      </c>
    </row>
    <row r="87" spans="1:13" x14ac:dyDescent="0.25">
      <c r="A87" s="451">
        <v>1918</v>
      </c>
      <c r="B87" s="248">
        <v>913</v>
      </c>
      <c r="C87" s="253">
        <v>397</v>
      </c>
      <c r="D87" s="254">
        <v>2918</v>
      </c>
      <c r="E87" s="253">
        <v>674</v>
      </c>
      <c r="F87" s="254">
        <v>1373</v>
      </c>
      <c r="G87" s="254">
        <v>1898</v>
      </c>
      <c r="H87" s="254">
        <v>1552</v>
      </c>
      <c r="I87" s="254">
        <v>1366</v>
      </c>
      <c r="J87" s="254">
        <v>3829</v>
      </c>
      <c r="K87" s="254">
        <v>14920</v>
      </c>
      <c r="M87" s="173">
        <f t="shared" si="1"/>
        <v>0</v>
      </c>
    </row>
    <row r="88" spans="1:13" x14ac:dyDescent="0.25">
      <c r="A88" s="451">
        <v>1919</v>
      </c>
      <c r="B88" s="248">
        <v>1113</v>
      </c>
      <c r="C88" s="253">
        <v>467</v>
      </c>
      <c r="D88" s="254">
        <v>3643</v>
      </c>
      <c r="E88" s="253">
        <v>807</v>
      </c>
      <c r="F88" s="254">
        <v>1719</v>
      </c>
      <c r="G88" s="254">
        <v>2355</v>
      </c>
      <c r="H88" s="254">
        <v>1867</v>
      </c>
      <c r="I88" s="254">
        <v>1692</v>
      </c>
      <c r="J88" s="254">
        <v>4756</v>
      </c>
      <c r="K88" s="254">
        <v>18419</v>
      </c>
      <c r="M88" s="173">
        <f t="shared" si="1"/>
        <v>0</v>
      </c>
    </row>
    <row r="89" spans="1:13" ht="16.5" thickBot="1" x14ac:dyDescent="0.3">
      <c r="A89" s="462">
        <v>1920</v>
      </c>
      <c r="B89" s="76">
        <v>1295</v>
      </c>
      <c r="C89" s="76">
        <v>547</v>
      </c>
      <c r="D89" s="76">
        <v>4419</v>
      </c>
      <c r="E89" s="76">
        <v>971</v>
      </c>
      <c r="F89" s="76">
        <v>2030</v>
      </c>
      <c r="G89" s="76">
        <v>2839</v>
      </c>
      <c r="H89" s="76">
        <v>2364</v>
      </c>
      <c r="I89" s="76">
        <v>2007</v>
      </c>
      <c r="J89" s="76">
        <v>5616</v>
      </c>
      <c r="K89" s="76">
        <v>22088</v>
      </c>
      <c r="M89" s="173">
        <f t="shared" si="1"/>
        <v>0</v>
      </c>
    </row>
  </sheetData>
  <hyperlinks>
    <hyperlink ref="A1" location="'Front page'!A1" display="Front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90"/>
  <sheetViews>
    <sheetView zoomScale="80" zoomScaleNormal="80" workbookViewId="0">
      <pane xSplit="1" ySplit="5" topLeftCell="B6" activePane="bottomRight" state="frozen"/>
      <selection pane="topRight" activeCell="B1" sqref="B1"/>
      <selection pane="bottomLeft" activeCell="A7" sqref="A7"/>
      <selection pane="bottomRight" activeCell="B1" sqref="B1"/>
    </sheetView>
  </sheetViews>
  <sheetFormatPr defaultRowHeight="15.75" x14ac:dyDescent="0.25"/>
  <cols>
    <col min="1" max="1" width="19.85546875" style="541" customWidth="1"/>
    <col min="2" max="2" width="11.42578125" style="173" bestFit="1" customWidth="1"/>
    <col min="3" max="3" width="31.42578125" style="173" bestFit="1" customWidth="1"/>
    <col min="4" max="4" width="19.42578125" style="173" bestFit="1" customWidth="1"/>
    <col min="5" max="5" width="23.5703125" style="173" bestFit="1" customWidth="1"/>
    <col min="6" max="6" width="19.7109375" style="173" bestFit="1" customWidth="1"/>
    <col min="7" max="7" width="14.28515625" style="173" customWidth="1"/>
    <col min="8" max="8" width="13" style="173" customWidth="1"/>
    <col min="9" max="9" width="10.7109375" style="173" customWidth="1"/>
    <col min="10" max="10" width="25.85546875" style="173"/>
    <col min="11" max="11" width="19.42578125" style="173"/>
    <col min="12" max="16384" width="9.140625" style="173"/>
  </cols>
  <sheetData>
    <row r="1" spans="1:11" ht="18.75" x14ac:dyDescent="0.25">
      <c r="A1" s="804" t="s">
        <v>169</v>
      </c>
      <c r="B1" s="285" t="s">
        <v>194</v>
      </c>
    </row>
    <row r="2" spans="1:11" ht="18.75" x14ac:dyDescent="0.25">
      <c r="B2" s="286"/>
    </row>
    <row r="3" spans="1:11" ht="16.5" thickBot="1" x14ac:dyDescent="0.3">
      <c r="A3" s="347"/>
    </row>
    <row r="4" spans="1:11" ht="63" x14ac:dyDescent="0.25">
      <c r="A4" s="347"/>
      <c r="B4" s="260" t="s">
        <v>8</v>
      </c>
      <c r="C4" s="261" t="s">
        <v>87</v>
      </c>
      <c r="D4" s="262" t="s">
        <v>72</v>
      </c>
      <c r="E4" s="261" t="s">
        <v>73</v>
      </c>
      <c r="F4" s="261" t="s">
        <v>74</v>
      </c>
      <c r="G4" s="262" t="s">
        <v>75</v>
      </c>
      <c r="H4" s="263" t="s">
        <v>63</v>
      </c>
      <c r="I4" s="263" t="s">
        <v>9</v>
      </c>
    </row>
    <row r="5" spans="1:11" ht="16.5" thickBot="1" x14ac:dyDescent="0.3">
      <c r="A5" s="347"/>
      <c r="B5" s="224">
        <v>-1</v>
      </c>
      <c r="C5" s="225">
        <v>-2</v>
      </c>
      <c r="D5" s="226">
        <v>-3</v>
      </c>
      <c r="E5" s="227">
        <v>-4</v>
      </c>
      <c r="F5" s="225">
        <v>-5</v>
      </c>
      <c r="G5" s="228">
        <v>-7</v>
      </c>
      <c r="H5" s="226">
        <v>-8</v>
      </c>
      <c r="I5" s="228">
        <v>-9</v>
      </c>
    </row>
    <row r="7" spans="1:11" x14ac:dyDescent="0.25">
      <c r="A7" s="805" t="s">
        <v>25</v>
      </c>
    </row>
    <row r="8" spans="1:11" x14ac:dyDescent="0.25">
      <c r="A8" s="190">
        <v>1760</v>
      </c>
      <c r="B8" s="191">
        <v>68</v>
      </c>
      <c r="C8" s="264">
        <v>25</v>
      </c>
      <c r="D8" s="191">
        <v>111</v>
      </c>
      <c r="E8" s="191">
        <v>204</v>
      </c>
      <c r="F8" s="191">
        <v>26</v>
      </c>
      <c r="G8" s="167">
        <v>3</v>
      </c>
      <c r="H8" s="193">
        <v>6</v>
      </c>
      <c r="I8" s="191">
        <v>239</v>
      </c>
      <c r="J8" s="173">
        <f>E8-D8-C8-B8</f>
        <v>0</v>
      </c>
      <c r="K8" s="173">
        <f>I8-H8-G8-F8-E8</f>
        <v>0</v>
      </c>
    </row>
    <row r="9" spans="1:11" x14ac:dyDescent="0.25">
      <c r="A9" s="190">
        <v>1770</v>
      </c>
      <c r="B9" s="191">
        <v>73</v>
      </c>
      <c r="C9" s="264">
        <v>28</v>
      </c>
      <c r="D9" s="265">
        <v>118</v>
      </c>
      <c r="E9" s="191">
        <v>219</v>
      </c>
      <c r="F9" s="266">
        <v>33</v>
      </c>
      <c r="G9" s="167">
        <v>3</v>
      </c>
      <c r="H9" s="193">
        <v>7</v>
      </c>
      <c r="I9" s="191">
        <v>262</v>
      </c>
      <c r="J9" s="173">
        <f t="shared" ref="J9:J17" si="0">E9-D9-C9-B9</f>
        <v>0</v>
      </c>
      <c r="K9" s="173">
        <f t="shared" ref="K9:K17" si="1">I9-H9-G9-F9-E9</f>
        <v>0</v>
      </c>
    </row>
    <row r="10" spans="1:11" x14ac:dyDescent="0.25">
      <c r="A10" s="181">
        <v>1780</v>
      </c>
      <c r="B10" s="183">
        <v>87</v>
      </c>
      <c r="C10" s="183">
        <v>33</v>
      </c>
      <c r="D10" s="183">
        <v>134</v>
      </c>
      <c r="E10" s="183">
        <v>254</v>
      </c>
      <c r="F10" s="183">
        <v>37</v>
      </c>
      <c r="G10" s="196">
        <v>4</v>
      </c>
      <c r="H10" s="196">
        <v>8</v>
      </c>
      <c r="I10" s="183">
        <v>303</v>
      </c>
      <c r="J10" s="173">
        <f t="shared" si="0"/>
        <v>0</v>
      </c>
      <c r="K10" s="173">
        <f t="shared" si="1"/>
        <v>0</v>
      </c>
    </row>
    <row r="11" spans="1:11" x14ac:dyDescent="0.25">
      <c r="A11" s="181">
        <v>1790</v>
      </c>
      <c r="B11" s="183">
        <v>95</v>
      </c>
      <c r="C11" s="182">
        <v>39</v>
      </c>
      <c r="D11" s="183">
        <v>142</v>
      </c>
      <c r="E11" s="183">
        <v>276</v>
      </c>
      <c r="F11" s="183">
        <v>37</v>
      </c>
      <c r="G11" s="196">
        <v>5</v>
      </c>
      <c r="H11" s="196">
        <v>9</v>
      </c>
      <c r="I11" s="183">
        <v>327</v>
      </c>
      <c r="J11" s="173">
        <f t="shared" si="0"/>
        <v>0</v>
      </c>
      <c r="K11" s="173">
        <f t="shared" si="1"/>
        <v>0</v>
      </c>
    </row>
    <row r="12" spans="1:11" x14ac:dyDescent="0.25">
      <c r="A12" s="181">
        <v>1800</v>
      </c>
      <c r="B12" s="183">
        <v>158</v>
      </c>
      <c r="C12" s="183">
        <v>66</v>
      </c>
      <c r="D12" s="183">
        <v>258</v>
      </c>
      <c r="E12" s="183">
        <v>482</v>
      </c>
      <c r="F12" s="183">
        <v>75</v>
      </c>
      <c r="G12" s="196">
        <v>8</v>
      </c>
      <c r="H12" s="183">
        <v>22</v>
      </c>
      <c r="I12" s="183">
        <v>587</v>
      </c>
      <c r="J12" s="173">
        <f t="shared" si="0"/>
        <v>0</v>
      </c>
      <c r="K12" s="173">
        <f t="shared" si="1"/>
        <v>0</v>
      </c>
    </row>
    <row r="13" spans="1:11" x14ac:dyDescent="0.25">
      <c r="A13" s="181">
        <v>1810</v>
      </c>
      <c r="B13" s="183">
        <v>336</v>
      </c>
      <c r="C13" s="183">
        <v>145</v>
      </c>
      <c r="D13" s="183">
        <v>463</v>
      </c>
      <c r="E13" s="183">
        <v>944</v>
      </c>
      <c r="F13" s="183">
        <v>125</v>
      </c>
      <c r="G13" s="183">
        <v>15</v>
      </c>
      <c r="H13" s="267">
        <v>56</v>
      </c>
      <c r="I13" s="183">
        <v>1140</v>
      </c>
      <c r="J13" s="173">
        <f t="shared" si="0"/>
        <v>0</v>
      </c>
      <c r="K13" s="173">
        <f t="shared" si="1"/>
        <v>0</v>
      </c>
    </row>
    <row r="14" spans="1:11" x14ac:dyDescent="0.25">
      <c r="A14" s="181">
        <v>1820</v>
      </c>
      <c r="B14" s="183">
        <v>308</v>
      </c>
      <c r="C14" s="183">
        <v>136</v>
      </c>
      <c r="D14" s="183">
        <v>417</v>
      </c>
      <c r="E14" s="183">
        <v>861</v>
      </c>
      <c r="F14" s="183">
        <v>110</v>
      </c>
      <c r="G14" s="183">
        <v>12</v>
      </c>
      <c r="H14" s="267">
        <v>34</v>
      </c>
      <c r="I14" s="183">
        <v>1017</v>
      </c>
      <c r="J14" s="173">
        <f t="shared" si="0"/>
        <v>0</v>
      </c>
      <c r="K14" s="173">
        <f t="shared" si="1"/>
        <v>0</v>
      </c>
    </row>
    <row r="15" spans="1:11" x14ac:dyDescent="0.25">
      <c r="A15" s="181">
        <v>1830</v>
      </c>
      <c r="B15" s="183">
        <v>323</v>
      </c>
      <c r="C15" s="183">
        <v>150</v>
      </c>
      <c r="D15" s="183">
        <v>384</v>
      </c>
      <c r="E15" s="183">
        <v>857</v>
      </c>
      <c r="F15" s="183">
        <v>122</v>
      </c>
      <c r="G15" s="183">
        <v>11</v>
      </c>
      <c r="H15" s="267">
        <v>30</v>
      </c>
      <c r="I15" s="183">
        <v>1020</v>
      </c>
      <c r="J15" s="173">
        <f t="shared" si="0"/>
        <v>0</v>
      </c>
      <c r="K15" s="173">
        <f t="shared" si="1"/>
        <v>0</v>
      </c>
    </row>
    <row r="16" spans="1:11" x14ac:dyDescent="0.25">
      <c r="A16" s="181">
        <v>1840</v>
      </c>
      <c r="B16" s="183">
        <v>428</v>
      </c>
      <c r="C16" s="183">
        <v>209</v>
      </c>
      <c r="D16" s="183">
        <v>507</v>
      </c>
      <c r="E16" s="183">
        <v>1144</v>
      </c>
      <c r="F16" s="183">
        <v>183</v>
      </c>
      <c r="G16" s="183">
        <v>17</v>
      </c>
      <c r="H16" s="183">
        <v>44</v>
      </c>
      <c r="I16" s="183">
        <v>1388</v>
      </c>
      <c r="J16" s="173">
        <f t="shared" si="0"/>
        <v>0</v>
      </c>
      <c r="K16" s="173">
        <f t="shared" si="1"/>
        <v>0</v>
      </c>
    </row>
    <row r="17" spans="1:11" x14ac:dyDescent="0.25">
      <c r="A17" s="190">
        <v>1850</v>
      </c>
      <c r="B17" s="191">
        <v>407</v>
      </c>
      <c r="C17" s="191">
        <v>215</v>
      </c>
      <c r="D17" s="191">
        <v>614</v>
      </c>
      <c r="E17" s="191">
        <v>1236</v>
      </c>
      <c r="F17" s="191">
        <v>188</v>
      </c>
      <c r="G17" s="191">
        <v>28</v>
      </c>
      <c r="H17" s="191">
        <v>39</v>
      </c>
      <c r="I17" s="191">
        <v>1491</v>
      </c>
      <c r="J17" s="173">
        <f t="shared" si="0"/>
        <v>0</v>
      </c>
      <c r="K17" s="173">
        <f t="shared" si="1"/>
        <v>0</v>
      </c>
    </row>
    <row r="18" spans="1:11" x14ac:dyDescent="0.25">
      <c r="A18" s="429"/>
      <c r="B18" s="268"/>
      <c r="C18" s="268"/>
      <c r="D18" s="268"/>
      <c r="E18" s="268"/>
      <c r="F18" s="268"/>
      <c r="G18" s="268"/>
      <c r="H18" s="268"/>
      <c r="I18" s="268"/>
    </row>
    <row r="19" spans="1:11" x14ac:dyDescent="0.25">
      <c r="A19" s="806" t="s">
        <v>26</v>
      </c>
      <c r="B19" s="269"/>
      <c r="C19" s="270"/>
      <c r="D19" s="238"/>
      <c r="E19" s="271"/>
      <c r="F19" s="168"/>
      <c r="G19" s="167"/>
      <c r="H19" s="168"/>
      <c r="I19" s="168"/>
    </row>
    <row r="20" spans="1:11" x14ac:dyDescent="0.25">
      <c r="A20" s="190">
        <v>1850</v>
      </c>
      <c r="B20" s="191">
        <v>434</v>
      </c>
      <c r="C20" s="191">
        <v>222</v>
      </c>
      <c r="D20" s="191">
        <v>657</v>
      </c>
      <c r="E20" s="191">
        <v>1313</v>
      </c>
      <c r="F20" s="272">
        <v>200</v>
      </c>
      <c r="G20" s="191">
        <v>29</v>
      </c>
      <c r="H20" s="191">
        <v>41</v>
      </c>
      <c r="I20" s="191">
        <v>1583</v>
      </c>
      <c r="J20" s="173">
        <f t="shared" ref="J20" si="2">E20-D20-C20-B20</f>
        <v>0</v>
      </c>
      <c r="K20" s="173">
        <f t="shared" ref="K20" si="3">I20-H20-G20-F20-E20</f>
        <v>0</v>
      </c>
    </row>
    <row r="21" spans="1:11" x14ac:dyDescent="0.25">
      <c r="A21" s="190">
        <v>1851</v>
      </c>
      <c r="B21" s="191">
        <v>435</v>
      </c>
      <c r="C21" s="191">
        <v>222</v>
      </c>
      <c r="D21" s="191">
        <v>660</v>
      </c>
      <c r="E21" s="191">
        <v>1317</v>
      </c>
      <c r="F21" s="272">
        <v>199</v>
      </c>
      <c r="G21" s="4">
        <v>30</v>
      </c>
      <c r="H21" s="191">
        <v>45</v>
      </c>
      <c r="I21" s="191">
        <v>1591</v>
      </c>
      <c r="J21" s="173">
        <f t="shared" ref="J21:J84" si="4">E21-D21-C21-B21</f>
        <v>0</v>
      </c>
      <c r="K21" s="173">
        <f t="shared" ref="K21:K84" si="5">I21-H21-G21-F21-E21</f>
        <v>0</v>
      </c>
    </row>
    <row r="22" spans="1:11" x14ac:dyDescent="0.25">
      <c r="A22" s="190">
        <v>1852</v>
      </c>
      <c r="B22" s="191">
        <v>453</v>
      </c>
      <c r="C22" s="191">
        <v>230</v>
      </c>
      <c r="D22" s="191">
        <v>693</v>
      </c>
      <c r="E22" s="191">
        <v>1376</v>
      </c>
      <c r="F22" s="191">
        <v>207</v>
      </c>
      <c r="G22" s="191">
        <v>34</v>
      </c>
      <c r="H22" s="191">
        <v>54</v>
      </c>
      <c r="I22" s="191">
        <v>1671</v>
      </c>
      <c r="J22" s="173">
        <f t="shared" si="4"/>
        <v>0</v>
      </c>
      <c r="K22" s="173">
        <f t="shared" si="5"/>
        <v>0</v>
      </c>
    </row>
    <row r="23" spans="1:11" x14ac:dyDescent="0.25">
      <c r="A23" s="190">
        <v>1853</v>
      </c>
      <c r="B23" s="191">
        <v>517</v>
      </c>
      <c r="C23" s="191">
        <v>262</v>
      </c>
      <c r="D23" s="191">
        <v>804</v>
      </c>
      <c r="E23" s="191">
        <v>1583</v>
      </c>
      <c r="F23" s="191">
        <v>236</v>
      </c>
      <c r="G23" s="191">
        <v>42</v>
      </c>
      <c r="H23" s="191">
        <v>64</v>
      </c>
      <c r="I23" s="191">
        <v>1925</v>
      </c>
      <c r="J23" s="173">
        <f t="shared" si="4"/>
        <v>0</v>
      </c>
      <c r="K23" s="173">
        <f t="shared" si="5"/>
        <v>0</v>
      </c>
    </row>
    <row r="24" spans="1:11" x14ac:dyDescent="0.25">
      <c r="A24" s="181">
        <v>1854</v>
      </c>
      <c r="B24" s="183">
        <v>538</v>
      </c>
      <c r="C24" s="183">
        <v>275</v>
      </c>
      <c r="D24" s="183">
        <v>852</v>
      </c>
      <c r="E24" s="183">
        <v>1665</v>
      </c>
      <c r="F24" s="183">
        <v>275</v>
      </c>
      <c r="G24" s="183">
        <v>48</v>
      </c>
      <c r="H24" s="183">
        <v>73</v>
      </c>
      <c r="I24" s="183">
        <v>2061</v>
      </c>
      <c r="J24" s="173">
        <f t="shared" si="4"/>
        <v>0</v>
      </c>
      <c r="K24" s="173">
        <f t="shared" si="5"/>
        <v>0</v>
      </c>
    </row>
    <row r="25" spans="1:11" x14ac:dyDescent="0.25">
      <c r="A25" s="181">
        <v>1855</v>
      </c>
      <c r="B25" s="183">
        <v>538</v>
      </c>
      <c r="C25" s="183">
        <v>276</v>
      </c>
      <c r="D25" s="183">
        <v>863</v>
      </c>
      <c r="E25" s="183">
        <v>1677</v>
      </c>
      <c r="F25" s="183">
        <v>306</v>
      </c>
      <c r="G25" s="183">
        <v>48</v>
      </c>
      <c r="H25" s="183">
        <v>72</v>
      </c>
      <c r="I25" s="183">
        <v>2103</v>
      </c>
      <c r="J25" s="173">
        <f t="shared" si="4"/>
        <v>0</v>
      </c>
      <c r="K25" s="173">
        <f t="shared" si="5"/>
        <v>0</v>
      </c>
    </row>
    <row r="26" spans="1:11" x14ac:dyDescent="0.25">
      <c r="A26" s="181">
        <v>1856</v>
      </c>
      <c r="B26" s="183">
        <v>515</v>
      </c>
      <c r="C26" s="183">
        <v>266</v>
      </c>
      <c r="D26" s="183">
        <v>857</v>
      </c>
      <c r="E26" s="183">
        <v>1638</v>
      </c>
      <c r="F26" s="183">
        <v>324</v>
      </c>
      <c r="G26" s="183">
        <v>49</v>
      </c>
      <c r="H26" s="183">
        <v>72</v>
      </c>
      <c r="I26" s="183">
        <v>2083</v>
      </c>
      <c r="J26" s="173">
        <f t="shared" si="4"/>
        <v>0</v>
      </c>
      <c r="K26" s="173">
        <f t="shared" si="5"/>
        <v>0</v>
      </c>
    </row>
    <row r="27" spans="1:11" x14ac:dyDescent="0.25">
      <c r="A27" s="181">
        <v>1857</v>
      </c>
      <c r="B27" s="183">
        <v>529</v>
      </c>
      <c r="C27" s="183">
        <v>275</v>
      </c>
      <c r="D27" s="183">
        <v>861</v>
      </c>
      <c r="E27" s="183">
        <v>1665</v>
      </c>
      <c r="F27" s="183">
        <v>329</v>
      </c>
      <c r="G27" s="183">
        <v>49</v>
      </c>
      <c r="H27" s="183">
        <v>70</v>
      </c>
      <c r="I27" s="183">
        <v>2113</v>
      </c>
      <c r="J27" s="173">
        <f t="shared" si="4"/>
        <v>0</v>
      </c>
      <c r="K27" s="173">
        <f t="shared" si="5"/>
        <v>0</v>
      </c>
    </row>
    <row r="28" spans="1:11" x14ac:dyDescent="0.25">
      <c r="A28" s="190">
        <v>1858</v>
      </c>
      <c r="B28" s="191">
        <v>522</v>
      </c>
      <c r="C28" s="191">
        <v>273</v>
      </c>
      <c r="D28" s="191">
        <v>836</v>
      </c>
      <c r="E28" s="191">
        <v>1631</v>
      </c>
      <c r="F28" s="191">
        <v>331</v>
      </c>
      <c r="G28" s="191">
        <v>46</v>
      </c>
      <c r="H28" s="273">
        <v>67</v>
      </c>
      <c r="I28" s="191">
        <v>2075</v>
      </c>
      <c r="J28" s="173">
        <f t="shared" si="4"/>
        <v>0</v>
      </c>
      <c r="K28" s="173">
        <f t="shared" si="5"/>
        <v>0</v>
      </c>
    </row>
    <row r="29" spans="1:11" x14ac:dyDescent="0.25">
      <c r="A29" s="190">
        <v>1859</v>
      </c>
      <c r="B29" s="191">
        <v>524</v>
      </c>
      <c r="C29" s="191">
        <v>275</v>
      </c>
      <c r="D29" s="191">
        <v>845</v>
      </c>
      <c r="E29" s="191">
        <v>1644</v>
      </c>
      <c r="F29" s="191">
        <v>329</v>
      </c>
      <c r="G29" s="191">
        <v>49</v>
      </c>
      <c r="H29" s="191">
        <v>67</v>
      </c>
      <c r="I29" s="191">
        <v>2089</v>
      </c>
      <c r="J29" s="173">
        <f t="shared" si="4"/>
        <v>0</v>
      </c>
      <c r="K29" s="173">
        <f t="shared" si="5"/>
        <v>0</v>
      </c>
    </row>
    <row r="30" spans="1:11" x14ac:dyDescent="0.25">
      <c r="A30" s="190">
        <v>1860</v>
      </c>
      <c r="B30" s="191">
        <v>532</v>
      </c>
      <c r="C30" s="191">
        <v>281</v>
      </c>
      <c r="D30" s="191">
        <v>874</v>
      </c>
      <c r="E30" s="191">
        <v>1687</v>
      </c>
      <c r="F30" s="191">
        <v>328</v>
      </c>
      <c r="G30" s="191">
        <v>51</v>
      </c>
      <c r="H30" s="191">
        <v>70</v>
      </c>
      <c r="I30" s="191">
        <v>2136</v>
      </c>
      <c r="J30" s="173">
        <f t="shared" si="4"/>
        <v>0</v>
      </c>
      <c r="K30" s="173">
        <f t="shared" si="5"/>
        <v>0</v>
      </c>
    </row>
    <row r="31" spans="1:11" x14ac:dyDescent="0.25">
      <c r="A31" s="181">
        <v>1861</v>
      </c>
      <c r="B31" s="183">
        <v>529</v>
      </c>
      <c r="C31" s="183">
        <v>281</v>
      </c>
      <c r="D31" s="183">
        <v>895</v>
      </c>
      <c r="E31" s="183">
        <v>1705</v>
      </c>
      <c r="F31" s="183">
        <v>331</v>
      </c>
      <c r="G31" s="183">
        <v>52</v>
      </c>
      <c r="H31" s="183">
        <v>74</v>
      </c>
      <c r="I31" s="183">
        <v>2162</v>
      </c>
      <c r="J31" s="173">
        <f t="shared" si="4"/>
        <v>0</v>
      </c>
      <c r="K31" s="173">
        <f t="shared" si="5"/>
        <v>0</v>
      </c>
    </row>
    <row r="32" spans="1:11" x14ac:dyDescent="0.25">
      <c r="A32" s="181">
        <v>1862</v>
      </c>
      <c r="B32" s="183">
        <v>533</v>
      </c>
      <c r="C32" s="183">
        <v>283</v>
      </c>
      <c r="D32" s="183">
        <v>907</v>
      </c>
      <c r="E32" s="183">
        <v>1723</v>
      </c>
      <c r="F32" s="183">
        <v>336</v>
      </c>
      <c r="G32" s="183">
        <v>55</v>
      </c>
      <c r="H32" s="183">
        <v>74</v>
      </c>
      <c r="I32" s="183">
        <v>2188</v>
      </c>
      <c r="J32" s="173">
        <f t="shared" si="4"/>
        <v>0</v>
      </c>
      <c r="K32" s="173">
        <f t="shared" si="5"/>
        <v>0</v>
      </c>
    </row>
    <row r="33" spans="1:11" x14ac:dyDescent="0.25">
      <c r="A33" s="181">
        <v>1863</v>
      </c>
      <c r="B33" s="183">
        <v>556</v>
      </c>
      <c r="C33" s="183">
        <v>295</v>
      </c>
      <c r="D33" s="183">
        <v>950</v>
      </c>
      <c r="E33" s="183">
        <v>1801</v>
      </c>
      <c r="F33" s="183">
        <v>352</v>
      </c>
      <c r="G33" s="183">
        <v>59</v>
      </c>
      <c r="H33" s="183">
        <v>79</v>
      </c>
      <c r="I33" s="274">
        <v>2291</v>
      </c>
      <c r="J33" s="173">
        <f t="shared" si="4"/>
        <v>0</v>
      </c>
      <c r="K33" s="173">
        <f t="shared" si="5"/>
        <v>0</v>
      </c>
    </row>
    <row r="34" spans="1:11" x14ac:dyDescent="0.25">
      <c r="A34" s="190">
        <v>1864</v>
      </c>
      <c r="B34" s="191">
        <v>576</v>
      </c>
      <c r="C34" s="191">
        <v>305</v>
      </c>
      <c r="D34" s="191">
        <v>998</v>
      </c>
      <c r="E34" s="191">
        <v>1879</v>
      </c>
      <c r="F34" s="191">
        <v>387</v>
      </c>
      <c r="G34" s="191">
        <v>66</v>
      </c>
      <c r="H34" s="191">
        <v>89</v>
      </c>
      <c r="I34" s="275">
        <v>2421</v>
      </c>
      <c r="J34" s="173">
        <f t="shared" si="4"/>
        <v>0</v>
      </c>
      <c r="K34" s="173">
        <f t="shared" si="5"/>
        <v>0</v>
      </c>
    </row>
    <row r="35" spans="1:11" x14ac:dyDescent="0.25">
      <c r="A35" s="181">
        <v>1865</v>
      </c>
      <c r="B35" s="183">
        <v>577</v>
      </c>
      <c r="C35" s="183">
        <v>305</v>
      </c>
      <c r="D35" s="183">
        <v>1024</v>
      </c>
      <c r="E35" s="183">
        <v>1906</v>
      </c>
      <c r="F35" s="183">
        <v>416</v>
      </c>
      <c r="G35" s="183">
        <v>69</v>
      </c>
      <c r="H35" s="183">
        <v>87</v>
      </c>
      <c r="I35" s="274">
        <v>2478</v>
      </c>
      <c r="J35" s="173">
        <f t="shared" si="4"/>
        <v>0</v>
      </c>
      <c r="K35" s="173">
        <f t="shared" si="5"/>
        <v>0</v>
      </c>
    </row>
    <row r="36" spans="1:11" x14ac:dyDescent="0.25">
      <c r="A36" s="190">
        <v>1866</v>
      </c>
      <c r="B36" s="191">
        <v>609</v>
      </c>
      <c r="C36" s="191">
        <v>322</v>
      </c>
      <c r="D36" s="191">
        <v>1075</v>
      </c>
      <c r="E36" s="191">
        <v>2006</v>
      </c>
      <c r="F36" s="191">
        <v>443</v>
      </c>
      <c r="G36" s="191">
        <v>72</v>
      </c>
      <c r="H36" s="273">
        <v>89</v>
      </c>
      <c r="I36" s="275">
        <v>2610</v>
      </c>
      <c r="J36" s="173">
        <f t="shared" si="4"/>
        <v>0</v>
      </c>
      <c r="K36" s="173">
        <f t="shared" si="5"/>
        <v>0</v>
      </c>
    </row>
    <row r="37" spans="1:11" x14ac:dyDescent="0.25">
      <c r="A37" s="190">
        <v>1867</v>
      </c>
      <c r="B37" s="191">
        <v>613</v>
      </c>
      <c r="C37" s="191">
        <v>323</v>
      </c>
      <c r="D37" s="191">
        <v>1082</v>
      </c>
      <c r="E37" s="191">
        <v>2018</v>
      </c>
      <c r="F37" s="191">
        <v>443</v>
      </c>
      <c r="G37" s="191">
        <v>72</v>
      </c>
      <c r="H37" s="191">
        <v>87</v>
      </c>
      <c r="I37" s="275">
        <v>2620</v>
      </c>
      <c r="J37" s="173">
        <f t="shared" si="4"/>
        <v>0</v>
      </c>
      <c r="K37" s="173">
        <f t="shared" si="5"/>
        <v>0</v>
      </c>
    </row>
    <row r="38" spans="1:11" x14ac:dyDescent="0.25">
      <c r="A38" s="190">
        <v>1868</v>
      </c>
      <c r="B38" s="191">
        <v>618</v>
      </c>
      <c r="C38" s="191">
        <v>325</v>
      </c>
      <c r="D38" s="191">
        <v>1093</v>
      </c>
      <c r="E38" s="191">
        <v>2036</v>
      </c>
      <c r="F38" s="191">
        <v>445</v>
      </c>
      <c r="G38" s="191">
        <v>72</v>
      </c>
      <c r="H38" s="191">
        <v>79</v>
      </c>
      <c r="I38" s="275">
        <v>2632</v>
      </c>
      <c r="J38" s="173">
        <f t="shared" si="4"/>
        <v>0</v>
      </c>
      <c r="K38" s="173">
        <f t="shared" si="5"/>
        <v>0</v>
      </c>
    </row>
    <row r="39" spans="1:11" x14ac:dyDescent="0.25">
      <c r="A39" s="181">
        <v>1869</v>
      </c>
      <c r="B39" s="183">
        <v>642</v>
      </c>
      <c r="C39" s="183">
        <v>337</v>
      </c>
      <c r="D39" s="183">
        <v>1103</v>
      </c>
      <c r="E39" s="183">
        <v>2082</v>
      </c>
      <c r="F39" s="183">
        <v>447</v>
      </c>
      <c r="G39" s="183">
        <v>76</v>
      </c>
      <c r="H39" s="183">
        <v>82</v>
      </c>
      <c r="I39" s="274">
        <v>2687</v>
      </c>
      <c r="J39" s="173">
        <f t="shared" si="4"/>
        <v>0</v>
      </c>
      <c r="K39" s="173">
        <f t="shared" si="5"/>
        <v>0</v>
      </c>
    </row>
    <row r="40" spans="1:11" x14ac:dyDescent="0.25">
      <c r="A40" s="190">
        <v>1870</v>
      </c>
      <c r="B40" s="191">
        <v>669</v>
      </c>
      <c r="C40" s="191">
        <v>351</v>
      </c>
      <c r="D40" s="191">
        <v>1135</v>
      </c>
      <c r="E40" s="191">
        <v>2155</v>
      </c>
      <c r="F40" s="191">
        <v>467</v>
      </c>
      <c r="G40" s="191">
        <v>81</v>
      </c>
      <c r="H40" s="191">
        <v>92</v>
      </c>
      <c r="I40" s="275">
        <v>2795</v>
      </c>
      <c r="J40" s="173">
        <f t="shared" si="4"/>
        <v>0</v>
      </c>
      <c r="K40" s="173">
        <f t="shared" si="5"/>
        <v>0</v>
      </c>
    </row>
    <row r="41" spans="1:11" x14ac:dyDescent="0.25">
      <c r="A41" s="181">
        <v>1871</v>
      </c>
      <c r="B41" s="183">
        <v>697</v>
      </c>
      <c r="C41" s="183">
        <v>367</v>
      </c>
      <c r="D41" s="183">
        <v>1192</v>
      </c>
      <c r="E41" s="183">
        <v>2256</v>
      </c>
      <c r="F41" s="183">
        <v>491</v>
      </c>
      <c r="G41" s="193">
        <v>82</v>
      </c>
      <c r="H41" s="183">
        <v>100</v>
      </c>
      <c r="I41" s="274">
        <v>2929</v>
      </c>
      <c r="J41" s="173">
        <f t="shared" si="4"/>
        <v>0</v>
      </c>
      <c r="K41" s="173">
        <f t="shared" si="5"/>
        <v>0</v>
      </c>
    </row>
    <row r="42" spans="1:11" x14ac:dyDescent="0.25">
      <c r="A42" s="181">
        <v>1872</v>
      </c>
      <c r="B42" s="183">
        <v>785</v>
      </c>
      <c r="C42" s="183">
        <v>413</v>
      </c>
      <c r="D42" s="183">
        <v>1336</v>
      </c>
      <c r="E42" s="183">
        <v>2534</v>
      </c>
      <c r="F42" s="183">
        <v>566</v>
      </c>
      <c r="G42" s="183">
        <v>100</v>
      </c>
      <c r="H42" s="183">
        <v>122</v>
      </c>
      <c r="I42" s="274">
        <v>3322</v>
      </c>
      <c r="J42" s="173">
        <f t="shared" si="4"/>
        <v>0</v>
      </c>
      <c r="K42" s="173">
        <f t="shared" si="5"/>
        <v>0</v>
      </c>
    </row>
    <row r="43" spans="1:11" x14ac:dyDescent="0.25">
      <c r="A43" s="181">
        <v>1873</v>
      </c>
      <c r="B43" s="183">
        <v>870</v>
      </c>
      <c r="C43" s="183">
        <v>461</v>
      </c>
      <c r="D43" s="183">
        <v>1499</v>
      </c>
      <c r="E43" s="183">
        <v>2830</v>
      </c>
      <c r="F43" s="183">
        <v>654</v>
      </c>
      <c r="G43" s="183">
        <v>113</v>
      </c>
      <c r="H43" s="183">
        <v>143</v>
      </c>
      <c r="I43" s="274">
        <v>3740</v>
      </c>
      <c r="J43" s="173">
        <f t="shared" si="4"/>
        <v>0</v>
      </c>
      <c r="K43" s="173">
        <f t="shared" si="5"/>
        <v>0</v>
      </c>
    </row>
    <row r="44" spans="1:11" x14ac:dyDescent="0.25">
      <c r="A44" s="181">
        <v>1874</v>
      </c>
      <c r="B44" s="183">
        <v>880</v>
      </c>
      <c r="C44" s="183">
        <v>467</v>
      </c>
      <c r="D44" s="183">
        <v>1506</v>
      </c>
      <c r="E44" s="183">
        <v>2853</v>
      </c>
      <c r="F44" s="183">
        <v>723</v>
      </c>
      <c r="G44" s="196">
        <v>110</v>
      </c>
      <c r="H44" s="183">
        <v>131</v>
      </c>
      <c r="I44" s="183">
        <v>3817</v>
      </c>
      <c r="J44" s="173">
        <f t="shared" si="4"/>
        <v>0</v>
      </c>
      <c r="K44" s="173">
        <f t="shared" si="5"/>
        <v>0</v>
      </c>
    </row>
    <row r="45" spans="1:11" x14ac:dyDescent="0.25">
      <c r="A45" s="181">
        <v>1875</v>
      </c>
      <c r="B45" s="183">
        <v>852</v>
      </c>
      <c r="C45" s="183">
        <v>450</v>
      </c>
      <c r="D45" s="183">
        <v>1429</v>
      </c>
      <c r="E45" s="183">
        <v>2731</v>
      </c>
      <c r="F45" s="183">
        <v>721</v>
      </c>
      <c r="G45" s="183">
        <v>103</v>
      </c>
      <c r="H45" s="183">
        <v>111</v>
      </c>
      <c r="I45" s="183">
        <v>3666</v>
      </c>
      <c r="J45" s="173">
        <f t="shared" si="4"/>
        <v>0</v>
      </c>
      <c r="K45" s="173">
        <f t="shared" si="5"/>
        <v>0</v>
      </c>
    </row>
    <row r="46" spans="1:11" x14ac:dyDescent="0.25">
      <c r="A46" s="190">
        <v>1876</v>
      </c>
      <c r="B46" s="191">
        <v>864</v>
      </c>
      <c r="C46" s="191">
        <v>452</v>
      </c>
      <c r="D46" s="191">
        <v>1429</v>
      </c>
      <c r="E46" s="191">
        <v>2745</v>
      </c>
      <c r="F46" s="191">
        <v>688</v>
      </c>
      <c r="G46" s="191">
        <v>101</v>
      </c>
      <c r="H46" s="191">
        <v>105</v>
      </c>
      <c r="I46" s="191">
        <v>3639</v>
      </c>
      <c r="J46" s="173">
        <f t="shared" si="4"/>
        <v>0</v>
      </c>
      <c r="K46" s="173">
        <f t="shared" si="5"/>
        <v>0</v>
      </c>
    </row>
    <row r="47" spans="1:11" x14ac:dyDescent="0.25">
      <c r="A47" s="181">
        <v>1877</v>
      </c>
      <c r="B47" s="183">
        <v>879</v>
      </c>
      <c r="C47" s="183">
        <v>457</v>
      </c>
      <c r="D47" s="183">
        <v>1440</v>
      </c>
      <c r="E47" s="183">
        <v>2776</v>
      </c>
      <c r="F47" s="183">
        <v>656</v>
      </c>
      <c r="G47" s="196">
        <v>101</v>
      </c>
      <c r="H47" s="183">
        <v>105</v>
      </c>
      <c r="I47" s="183">
        <v>3638</v>
      </c>
      <c r="J47" s="173">
        <f t="shared" si="4"/>
        <v>0</v>
      </c>
      <c r="K47" s="173">
        <f t="shared" si="5"/>
        <v>0</v>
      </c>
    </row>
    <row r="48" spans="1:11" x14ac:dyDescent="0.25">
      <c r="A48" s="181">
        <v>1878</v>
      </c>
      <c r="B48" s="183">
        <v>862</v>
      </c>
      <c r="C48" s="183">
        <v>446</v>
      </c>
      <c r="D48" s="183">
        <v>1405</v>
      </c>
      <c r="E48" s="183">
        <v>2713</v>
      </c>
      <c r="F48" s="183">
        <v>647</v>
      </c>
      <c r="G48" s="183">
        <v>95</v>
      </c>
      <c r="H48" s="183">
        <v>102</v>
      </c>
      <c r="I48" s="183">
        <v>3557</v>
      </c>
      <c r="J48" s="173">
        <f t="shared" si="4"/>
        <v>0</v>
      </c>
      <c r="K48" s="173">
        <f t="shared" si="5"/>
        <v>0</v>
      </c>
    </row>
    <row r="49" spans="1:11" x14ac:dyDescent="0.25">
      <c r="A49" s="181">
        <v>1879</v>
      </c>
      <c r="B49" s="183">
        <v>857</v>
      </c>
      <c r="C49" s="183">
        <v>442</v>
      </c>
      <c r="D49" s="183">
        <v>1353</v>
      </c>
      <c r="E49" s="183">
        <v>2652</v>
      </c>
      <c r="F49" s="183">
        <v>638</v>
      </c>
      <c r="G49" s="183">
        <v>93</v>
      </c>
      <c r="H49" s="183">
        <v>102</v>
      </c>
      <c r="I49" s="183">
        <v>3485</v>
      </c>
      <c r="J49" s="173">
        <f t="shared" si="4"/>
        <v>0</v>
      </c>
      <c r="K49" s="173">
        <f t="shared" si="5"/>
        <v>0</v>
      </c>
    </row>
    <row r="50" spans="1:11" x14ac:dyDescent="0.25">
      <c r="A50" s="429">
        <v>1880</v>
      </c>
      <c r="B50" s="268">
        <v>927</v>
      </c>
      <c r="C50" s="268">
        <v>475</v>
      </c>
      <c r="D50" s="268">
        <v>1424</v>
      </c>
      <c r="E50" s="268">
        <v>2826</v>
      </c>
      <c r="F50" s="268">
        <v>655</v>
      </c>
      <c r="G50" s="268">
        <v>102</v>
      </c>
      <c r="H50" s="268">
        <v>123</v>
      </c>
      <c r="I50" s="268">
        <v>3706</v>
      </c>
      <c r="J50" s="173">
        <f t="shared" si="4"/>
        <v>0</v>
      </c>
      <c r="K50" s="173">
        <f t="shared" si="5"/>
        <v>0</v>
      </c>
    </row>
    <row r="51" spans="1:11" x14ac:dyDescent="0.25">
      <c r="A51" s="347">
        <v>1881</v>
      </c>
      <c r="B51" s="252">
        <v>917</v>
      </c>
      <c r="C51" s="252">
        <v>467</v>
      </c>
      <c r="D51" s="252">
        <v>1413</v>
      </c>
      <c r="E51" s="252">
        <v>2797</v>
      </c>
      <c r="F51" s="252">
        <v>649</v>
      </c>
      <c r="G51" s="252">
        <v>101</v>
      </c>
      <c r="H51" s="252">
        <v>118</v>
      </c>
      <c r="I51" s="252">
        <v>3665</v>
      </c>
      <c r="J51" s="173">
        <f t="shared" si="4"/>
        <v>0</v>
      </c>
      <c r="K51" s="173">
        <f t="shared" si="5"/>
        <v>0</v>
      </c>
    </row>
    <row r="52" spans="1:11" x14ac:dyDescent="0.25">
      <c r="A52" s="181">
        <v>1882</v>
      </c>
      <c r="B52" s="176">
        <v>948</v>
      </c>
      <c r="C52" s="276">
        <v>479</v>
      </c>
      <c r="D52" s="176">
        <v>1464</v>
      </c>
      <c r="E52" s="176">
        <v>2891</v>
      </c>
      <c r="F52" s="276">
        <v>668</v>
      </c>
      <c r="G52" s="175">
        <v>106</v>
      </c>
      <c r="H52" s="175">
        <v>132</v>
      </c>
      <c r="I52" s="176">
        <v>3797</v>
      </c>
      <c r="J52" s="173">
        <f t="shared" si="4"/>
        <v>0</v>
      </c>
      <c r="K52" s="173">
        <f t="shared" si="5"/>
        <v>0</v>
      </c>
    </row>
    <row r="53" spans="1:11" x14ac:dyDescent="0.25">
      <c r="A53" s="181">
        <v>1883</v>
      </c>
      <c r="B53" s="176">
        <v>945</v>
      </c>
      <c r="C53" s="276">
        <v>475</v>
      </c>
      <c r="D53" s="176">
        <v>1463</v>
      </c>
      <c r="E53" s="176">
        <v>2883</v>
      </c>
      <c r="F53" s="276">
        <v>667</v>
      </c>
      <c r="G53" s="175">
        <v>105</v>
      </c>
      <c r="H53" s="175">
        <v>136</v>
      </c>
      <c r="I53" s="176">
        <v>3791</v>
      </c>
      <c r="J53" s="173">
        <f t="shared" si="4"/>
        <v>0</v>
      </c>
      <c r="K53" s="173">
        <f t="shared" si="5"/>
        <v>0</v>
      </c>
    </row>
    <row r="54" spans="1:11" x14ac:dyDescent="0.25">
      <c r="A54" s="181">
        <v>1884</v>
      </c>
      <c r="B54" s="176">
        <v>927</v>
      </c>
      <c r="C54" s="276">
        <v>464</v>
      </c>
      <c r="D54" s="176">
        <v>1458</v>
      </c>
      <c r="E54" s="176">
        <v>2849</v>
      </c>
      <c r="F54" s="276">
        <v>660</v>
      </c>
      <c r="G54" s="175">
        <v>103</v>
      </c>
      <c r="H54" s="175">
        <v>128</v>
      </c>
      <c r="I54" s="176">
        <v>3740</v>
      </c>
      <c r="J54" s="173">
        <f t="shared" si="4"/>
        <v>0</v>
      </c>
      <c r="K54" s="173">
        <f t="shared" si="5"/>
        <v>0</v>
      </c>
    </row>
    <row r="55" spans="1:11" x14ac:dyDescent="0.25">
      <c r="A55" s="181">
        <v>1885</v>
      </c>
      <c r="B55" s="176">
        <v>938</v>
      </c>
      <c r="C55" s="276">
        <v>467</v>
      </c>
      <c r="D55" s="176">
        <v>1452</v>
      </c>
      <c r="E55" s="176">
        <v>2857</v>
      </c>
      <c r="F55" s="276">
        <v>642</v>
      </c>
      <c r="G55" s="175">
        <v>104</v>
      </c>
      <c r="H55" s="175">
        <v>118</v>
      </c>
      <c r="I55" s="176">
        <v>3721</v>
      </c>
      <c r="J55" s="173">
        <f t="shared" si="4"/>
        <v>0</v>
      </c>
      <c r="K55" s="173">
        <f t="shared" si="5"/>
        <v>0</v>
      </c>
    </row>
    <row r="56" spans="1:11" x14ac:dyDescent="0.25">
      <c r="A56" s="181">
        <v>1886</v>
      </c>
      <c r="B56" s="176">
        <v>933</v>
      </c>
      <c r="C56" s="276">
        <v>463</v>
      </c>
      <c r="D56" s="176">
        <v>1432</v>
      </c>
      <c r="E56" s="176">
        <v>2828</v>
      </c>
      <c r="F56" s="276">
        <v>614</v>
      </c>
      <c r="G56" s="175">
        <v>103</v>
      </c>
      <c r="H56" s="175">
        <v>112</v>
      </c>
      <c r="I56" s="176">
        <v>3657</v>
      </c>
      <c r="J56" s="173">
        <f t="shared" si="4"/>
        <v>0</v>
      </c>
      <c r="K56" s="173">
        <f t="shared" si="5"/>
        <v>0</v>
      </c>
    </row>
    <row r="57" spans="1:11" x14ac:dyDescent="0.25">
      <c r="A57" s="181">
        <v>1887</v>
      </c>
      <c r="B57" s="176">
        <v>936</v>
      </c>
      <c r="C57" s="276">
        <v>463</v>
      </c>
      <c r="D57" s="176">
        <v>1447</v>
      </c>
      <c r="E57" s="176">
        <v>2846</v>
      </c>
      <c r="F57" s="276">
        <v>596</v>
      </c>
      <c r="G57" s="175">
        <v>104</v>
      </c>
      <c r="H57" s="175">
        <v>113</v>
      </c>
      <c r="I57" s="176">
        <v>3659</v>
      </c>
      <c r="J57" s="173">
        <f t="shared" si="4"/>
        <v>0</v>
      </c>
      <c r="K57" s="173">
        <f t="shared" si="5"/>
        <v>0</v>
      </c>
    </row>
    <row r="58" spans="1:11" x14ac:dyDescent="0.25">
      <c r="A58" s="181">
        <v>1888</v>
      </c>
      <c r="B58" s="176">
        <v>954</v>
      </c>
      <c r="C58" s="276">
        <v>470</v>
      </c>
      <c r="D58" s="176">
        <v>1475</v>
      </c>
      <c r="E58" s="176">
        <v>2899</v>
      </c>
      <c r="F58" s="276">
        <v>587</v>
      </c>
      <c r="G58" s="175">
        <v>109</v>
      </c>
      <c r="H58" s="175">
        <v>125</v>
      </c>
      <c r="I58" s="176">
        <v>3720</v>
      </c>
      <c r="J58" s="173">
        <f t="shared" si="4"/>
        <v>0</v>
      </c>
      <c r="K58" s="173">
        <f t="shared" si="5"/>
        <v>0</v>
      </c>
    </row>
    <row r="59" spans="1:11" x14ac:dyDescent="0.25">
      <c r="A59" s="181">
        <v>1889</v>
      </c>
      <c r="B59" s="176">
        <v>1001</v>
      </c>
      <c r="C59" s="276">
        <v>493</v>
      </c>
      <c r="D59" s="176">
        <v>1553</v>
      </c>
      <c r="E59" s="176">
        <v>3047</v>
      </c>
      <c r="F59" s="276">
        <v>605</v>
      </c>
      <c r="G59" s="175">
        <v>116</v>
      </c>
      <c r="H59" s="175">
        <v>143</v>
      </c>
      <c r="I59" s="176">
        <v>3911</v>
      </c>
      <c r="J59" s="173">
        <f t="shared" si="4"/>
        <v>0</v>
      </c>
      <c r="K59" s="173">
        <f t="shared" si="5"/>
        <v>0</v>
      </c>
    </row>
    <row r="60" spans="1:11" x14ac:dyDescent="0.25">
      <c r="A60" s="190">
        <v>1890</v>
      </c>
      <c r="B60" s="170">
        <v>1052</v>
      </c>
      <c r="C60" s="277">
        <v>518</v>
      </c>
      <c r="D60" s="170">
        <v>1667</v>
      </c>
      <c r="E60" s="170">
        <v>3237</v>
      </c>
      <c r="F60" s="277">
        <v>629</v>
      </c>
      <c r="G60" s="179">
        <v>126</v>
      </c>
      <c r="H60" s="179">
        <v>154</v>
      </c>
      <c r="I60" s="170">
        <v>4146</v>
      </c>
      <c r="J60" s="173">
        <f t="shared" si="4"/>
        <v>0</v>
      </c>
      <c r="K60" s="173">
        <f t="shared" si="5"/>
        <v>0</v>
      </c>
    </row>
    <row r="61" spans="1:11" x14ac:dyDescent="0.25">
      <c r="A61" s="181">
        <v>1891</v>
      </c>
      <c r="B61" s="176">
        <v>1045</v>
      </c>
      <c r="C61" s="276">
        <v>514</v>
      </c>
      <c r="D61" s="176">
        <v>1647</v>
      </c>
      <c r="E61" s="176">
        <v>3206</v>
      </c>
      <c r="F61" s="276">
        <v>648</v>
      </c>
      <c r="G61" s="175">
        <v>123</v>
      </c>
      <c r="H61" s="175">
        <v>140</v>
      </c>
      <c r="I61" s="176">
        <v>4117</v>
      </c>
      <c r="J61" s="173">
        <f t="shared" si="4"/>
        <v>0</v>
      </c>
      <c r="K61" s="173">
        <f t="shared" si="5"/>
        <v>0</v>
      </c>
    </row>
    <row r="62" spans="1:11" x14ac:dyDescent="0.25">
      <c r="A62" s="181">
        <v>1892</v>
      </c>
      <c r="B62" s="176">
        <v>1051</v>
      </c>
      <c r="C62" s="276">
        <v>517</v>
      </c>
      <c r="D62" s="176">
        <v>1653</v>
      </c>
      <c r="E62" s="176">
        <v>3221</v>
      </c>
      <c r="F62" s="276">
        <v>662</v>
      </c>
      <c r="G62" s="175">
        <v>125</v>
      </c>
      <c r="H62" s="175">
        <v>138</v>
      </c>
      <c r="I62" s="176">
        <v>4146</v>
      </c>
      <c r="J62" s="173">
        <f t="shared" si="4"/>
        <v>0</v>
      </c>
      <c r="K62" s="173">
        <f t="shared" si="5"/>
        <v>0</v>
      </c>
    </row>
    <row r="63" spans="1:11" x14ac:dyDescent="0.25">
      <c r="A63" s="181">
        <v>1893</v>
      </c>
      <c r="B63" s="176">
        <v>1053</v>
      </c>
      <c r="C63" s="276">
        <v>517</v>
      </c>
      <c r="D63" s="176">
        <v>1642</v>
      </c>
      <c r="E63" s="176">
        <v>3212</v>
      </c>
      <c r="F63" s="276">
        <v>654</v>
      </c>
      <c r="G63" s="175">
        <v>124</v>
      </c>
      <c r="H63" s="175">
        <v>132</v>
      </c>
      <c r="I63" s="176">
        <v>4122</v>
      </c>
      <c r="J63" s="173">
        <f t="shared" si="4"/>
        <v>0</v>
      </c>
      <c r="K63" s="173">
        <f t="shared" si="5"/>
        <v>0</v>
      </c>
    </row>
    <row r="64" spans="1:11" x14ac:dyDescent="0.25">
      <c r="A64" s="181">
        <v>1894</v>
      </c>
      <c r="B64" s="176">
        <v>1059</v>
      </c>
      <c r="C64" s="276">
        <v>520</v>
      </c>
      <c r="D64" s="176">
        <v>1662</v>
      </c>
      <c r="E64" s="176">
        <v>3241</v>
      </c>
      <c r="F64" s="276">
        <v>650</v>
      </c>
      <c r="G64" s="175">
        <v>125</v>
      </c>
      <c r="H64" s="175">
        <v>137</v>
      </c>
      <c r="I64" s="176">
        <v>4153</v>
      </c>
      <c r="J64" s="173">
        <f t="shared" si="4"/>
        <v>0</v>
      </c>
      <c r="K64" s="173">
        <f t="shared" si="5"/>
        <v>0</v>
      </c>
    </row>
    <row r="65" spans="1:11" x14ac:dyDescent="0.25">
      <c r="A65" s="181">
        <v>1895</v>
      </c>
      <c r="B65" s="176">
        <v>1066</v>
      </c>
      <c r="C65" s="276">
        <v>523</v>
      </c>
      <c r="D65" s="176">
        <v>1676</v>
      </c>
      <c r="E65" s="176">
        <v>3265</v>
      </c>
      <c r="F65" s="276">
        <v>651</v>
      </c>
      <c r="G65" s="175">
        <v>128</v>
      </c>
      <c r="H65" s="175">
        <v>134</v>
      </c>
      <c r="I65" s="176">
        <v>4178</v>
      </c>
      <c r="J65" s="173">
        <f t="shared" si="4"/>
        <v>0</v>
      </c>
      <c r="K65" s="173">
        <f t="shared" si="5"/>
        <v>0</v>
      </c>
    </row>
    <row r="66" spans="1:11" x14ac:dyDescent="0.25">
      <c r="A66" s="181">
        <v>1896</v>
      </c>
      <c r="B66" s="176">
        <v>1103</v>
      </c>
      <c r="C66" s="276">
        <v>539</v>
      </c>
      <c r="D66" s="176">
        <v>1734</v>
      </c>
      <c r="E66" s="176">
        <v>3376</v>
      </c>
      <c r="F66" s="276">
        <v>668</v>
      </c>
      <c r="G66" s="175">
        <v>135</v>
      </c>
      <c r="H66" s="175">
        <v>144</v>
      </c>
      <c r="I66" s="176">
        <v>4323</v>
      </c>
      <c r="J66" s="173">
        <f t="shared" si="4"/>
        <v>0</v>
      </c>
      <c r="K66" s="173">
        <f t="shared" si="5"/>
        <v>0</v>
      </c>
    </row>
    <row r="67" spans="1:11" x14ac:dyDescent="0.25">
      <c r="A67" s="181">
        <v>1897</v>
      </c>
      <c r="B67" s="176">
        <v>1161</v>
      </c>
      <c r="C67" s="276">
        <v>567</v>
      </c>
      <c r="D67" s="176">
        <v>1799</v>
      </c>
      <c r="E67" s="176">
        <v>3527</v>
      </c>
      <c r="F67" s="276">
        <v>694</v>
      </c>
      <c r="G67" s="175">
        <v>142</v>
      </c>
      <c r="H67" s="175">
        <v>149</v>
      </c>
      <c r="I67" s="176">
        <v>4512</v>
      </c>
      <c r="J67" s="173">
        <f t="shared" si="4"/>
        <v>0</v>
      </c>
      <c r="K67" s="173">
        <f t="shared" si="5"/>
        <v>0</v>
      </c>
    </row>
    <row r="68" spans="1:11" x14ac:dyDescent="0.25">
      <c r="A68" s="181">
        <v>1898</v>
      </c>
      <c r="B68" s="176">
        <v>1252</v>
      </c>
      <c r="C68" s="276">
        <v>608</v>
      </c>
      <c r="D68" s="176">
        <v>1897</v>
      </c>
      <c r="E68" s="176">
        <v>3757</v>
      </c>
      <c r="F68" s="278">
        <v>729</v>
      </c>
      <c r="G68" s="175">
        <v>147</v>
      </c>
      <c r="H68" s="175">
        <v>163</v>
      </c>
      <c r="I68" s="176">
        <v>4796</v>
      </c>
      <c r="J68" s="173">
        <f t="shared" si="4"/>
        <v>0</v>
      </c>
      <c r="K68" s="173">
        <f t="shared" si="5"/>
        <v>0</v>
      </c>
    </row>
    <row r="69" spans="1:11" x14ac:dyDescent="0.25">
      <c r="A69" s="181">
        <v>1899</v>
      </c>
      <c r="B69" s="176">
        <v>1351</v>
      </c>
      <c r="C69" s="276">
        <v>654</v>
      </c>
      <c r="D69" s="176">
        <v>2015</v>
      </c>
      <c r="E69" s="176">
        <v>4020</v>
      </c>
      <c r="F69" s="176">
        <v>783</v>
      </c>
      <c r="G69" s="175">
        <v>166</v>
      </c>
      <c r="H69" s="175">
        <v>191</v>
      </c>
      <c r="I69" s="176">
        <v>5160</v>
      </c>
      <c r="J69" s="173">
        <f t="shared" si="4"/>
        <v>0</v>
      </c>
      <c r="K69" s="173">
        <f t="shared" si="5"/>
        <v>0</v>
      </c>
    </row>
    <row r="70" spans="1:11" x14ac:dyDescent="0.25">
      <c r="A70" s="190">
        <v>1900</v>
      </c>
      <c r="B70" s="170">
        <v>1466</v>
      </c>
      <c r="C70" s="277">
        <v>709</v>
      </c>
      <c r="D70" s="170">
        <v>2180</v>
      </c>
      <c r="E70" s="170">
        <v>4355</v>
      </c>
      <c r="F70" s="170">
        <v>862</v>
      </c>
      <c r="G70" s="179">
        <v>187</v>
      </c>
      <c r="H70" s="179">
        <v>215</v>
      </c>
      <c r="I70" s="170">
        <v>5619</v>
      </c>
      <c r="J70" s="173">
        <f t="shared" si="4"/>
        <v>0</v>
      </c>
      <c r="K70" s="173">
        <f t="shared" si="5"/>
        <v>0</v>
      </c>
    </row>
    <row r="71" spans="1:11" x14ac:dyDescent="0.25">
      <c r="A71" s="181">
        <v>1901</v>
      </c>
      <c r="B71" s="176">
        <v>1475</v>
      </c>
      <c r="C71" s="276">
        <v>712</v>
      </c>
      <c r="D71" s="176">
        <v>2152</v>
      </c>
      <c r="E71" s="176">
        <v>4339</v>
      </c>
      <c r="F71" s="176">
        <v>922</v>
      </c>
      <c r="G71" s="175">
        <v>171</v>
      </c>
      <c r="H71" s="175">
        <v>189</v>
      </c>
      <c r="I71" s="176">
        <v>5621</v>
      </c>
      <c r="J71" s="173">
        <f t="shared" si="4"/>
        <v>0</v>
      </c>
      <c r="K71" s="173">
        <f t="shared" si="5"/>
        <v>0</v>
      </c>
    </row>
    <row r="72" spans="1:11" x14ac:dyDescent="0.25">
      <c r="A72" s="181">
        <v>1902</v>
      </c>
      <c r="B72" s="176">
        <v>1429</v>
      </c>
      <c r="C72" s="276">
        <v>688</v>
      </c>
      <c r="D72" s="176">
        <v>2124</v>
      </c>
      <c r="E72" s="176">
        <v>4241</v>
      </c>
      <c r="F72" s="176">
        <v>959</v>
      </c>
      <c r="G72" s="175">
        <v>171</v>
      </c>
      <c r="H72" s="175">
        <v>192</v>
      </c>
      <c r="I72" s="176">
        <v>5563</v>
      </c>
      <c r="J72" s="173">
        <f t="shared" si="4"/>
        <v>0</v>
      </c>
      <c r="K72" s="173">
        <f t="shared" si="5"/>
        <v>0</v>
      </c>
    </row>
    <row r="73" spans="1:11" x14ac:dyDescent="0.25">
      <c r="A73" s="181">
        <v>1903</v>
      </c>
      <c r="B73" s="176">
        <v>1422</v>
      </c>
      <c r="C73" s="276">
        <v>682</v>
      </c>
      <c r="D73" s="176">
        <v>2160</v>
      </c>
      <c r="E73" s="176">
        <v>4264</v>
      </c>
      <c r="F73" s="176">
        <v>975</v>
      </c>
      <c r="G73" s="175">
        <v>175</v>
      </c>
      <c r="H73" s="175">
        <v>192</v>
      </c>
      <c r="I73" s="176">
        <v>5606</v>
      </c>
      <c r="J73" s="173">
        <f t="shared" si="4"/>
        <v>0</v>
      </c>
      <c r="K73" s="173">
        <f t="shared" si="5"/>
        <v>0</v>
      </c>
    </row>
    <row r="74" spans="1:11" x14ac:dyDescent="0.25">
      <c r="A74" s="181">
        <v>1904</v>
      </c>
      <c r="B74" s="176">
        <v>1427</v>
      </c>
      <c r="C74" s="276">
        <v>683</v>
      </c>
      <c r="D74" s="176">
        <v>2189</v>
      </c>
      <c r="E74" s="176">
        <v>4299</v>
      </c>
      <c r="F74" s="176">
        <v>996</v>
      </c>
      <c r="G74" s="175">
        <v>179</v>
      </c>
      <c r="H74" s="175">
        <v>204</v>
      </c>
      <c r="I74" s="176">
        <v>5678</v>
      </c>
      <c r="J74" s="173">
        <f t="shared" si="4"/>
        <v>0</v>
      </c>
      <c r="K74" s="173">
        <f t="shared" si="5"/>
        <v>0</v>
      </c>
    </row>
    <row r="75" spans="1:11" x14ac:dyDescent="0.25">
      <c r="A75" s="181">
        <v>1905</v>
      </c>
      <c r="B75" s="176">
        <v>1448</v>
      </c>
      <c r="C75" s="276">
        <v>690</v>
      </c>
      <c r="D75" s="176">
        <v>2192</v>
      </c>
      <c r="E75" s="176">
        <v>4330</v>
      </c>
      <c r="F75" s="176">
        <v>1031</v>
      </c>
      <c r="G75" s="175">
        <v>187</v>
      </c>
      <c r="H75" s="175">
        <v>219</v>
      </c>
      <c r="I75" s="176">
        <v>5767</v>
      </c>
      <c r="J75" s="173">
        <f t="shared" si="4"/>
        <v>0</v>
      </c>
      <c r="K75" s="173">
        <f t="shared" si="5"/>
        <v>0</v>
      </c>
    </row>
    <row r="76" spans="1:11" x14ac:dyDescent="0.25">
      <c r="A76" s="181">
        <v>1906</v>
      </c>
      <c r="B76" s="176">
        <v>1515</v>
      </c>
      <c r="C76" s="276">
        <v>723</v>
      </c>
      <c r="D76" s="176">
        <v>2258</v>
      </c>
      <c r="E76" s="176">
        <v>4496</v>
      </c>
      <c r="F76" s="176">
        <v>1079</v>
      </c>
      <c r="G76" s="175">
        <v>200</v>
      </c>
      <c r="H76" s="175">
        <v>254</v>
      </c>
      <c r="I76" s="176">
        <v>6029</v>
      </c>
      <c r="J76" s="173">
        <f t="shared" si="4"/>
        <v>0</v>
      </c>
      <c r="K76" s="173">
        <f t="shared" si="5"/>
        <v>0</v>
      </c>
    </row>
    <row r="77" spans="1:11" x14ac:dyDescent="0.25">
      <c r="A77" s="181">
        <v>1907</v>
      </c>
      <c r="B77" s="176">
        <v>1596</v>
      </c>
      <c r="C77" s="276">
        <v>761</v>
      </c>
      <c r="D77" s="176">
        <v>2335</v>
      </c>
      <c r="E77" s="176">
        <v>4692</v>
      </c>
      <c r="F77" s="176">
        <v>1131</v>
      </c>
      <c r="G77" s="175">
        <v>209</v>
      </c>
      <c r="H77" s="175">
        <v>277</v>
      </c>
      <c r="I77" s="176">
        <v>6309</v>
      </c>
      <c r="J77" s="173">
        <f t="shared" si="4"/>
        <v>0</v>
      </c>
      <c r="K77" s="173">
        <f t="shared" si="5"/>
        <v>0</v>
      </c>
    </row>
    <row r="78" spans="1:11" x14ac:dyDescent="0.25">
      <c r="A78" s="181">
        <v>1908</v>
      </c>
      <c r="B78" s="176">
        <v>1563</v>
      </c>
      <c r="C78" s="276">
        <v>744</v>
      </c>
      <c r="D78" s="176">
        <v>2323</v>
      </c>
      <c r="E78" s="176">
        <v>4630</v>
      </c>
      <c r="F78" s="176">
        <v>1159</v>
      </c>
      <c r="G78" s="175">
        <v>204</v>
      </c>
      <c r="H78" s="175">
        <v>247</v>
      </c>
      <c r="I78" s="176">
        <v>6240</v>
      </c>
      <c r="J78" s="173">
        <f t="shared" si="4"/>
        <v>0</v>
      </c>
      <c r="K78" s="173">
        <f t="shared" si="5"/>
        <v>0</v>
      </c>
    </row>
    <row r="79" spans="1:11" x14ac:dyDescent="0.25">
      <c r="A79" s="181">
        <v>1909</v>
      </c>
      <c r="B79" s="176">
        <v>1570</v>
      </c>
      <c r="C79" s="276">
        <v>748</v>
      </c>
      <c r="D79" s="176">
        <v>2315</v>
      </c>
      <c r="E79" s="176">
        <v>4633</v>
      </c>
      <c r="F79" s="176">
        <v>1188</v>
      </c>
      <c r="G79" s="175">
        <v>208</v>
      </c>
      <c r="H79" s="175">
        <v>246</v>
      </c>
      <c r="I79" s="176">
        <v>6275</v>
      </c>
      <c r="J79" s="173">
        <f t="shared" si="4"/>
        <v>0</v>
      </c>
      <c r="K79" s="173">
        <f t="shared" si="5"/>
        <v>0</v>
      </c>
    </row>
    <row r="80" spans="1:11" x14ac:dyDescent="0.25">
      <c r="A80" s="190">
        <v>1910</v>
      </c>
      <c r="B80" s="170">
        <v>1633</v>
      </c>
      <c r="C80" s="277">
        <v>781</v>
      </c>
      <c r="D80" s="170">
        <v>2371</v>
      </c>
      <c r="E80" s="170">
        <v>4785</v>
      </c>
      <c r="F80" s="170">
        <v>1211</v>
      </c>
      <c r="G80" s="179">
        <v>219</v>
      </c>
      <c r="H80" s="179">
        <v>262</v>
      </c>
      <c r="I80" s="170">
        <v>6477</v>
      </c>
      <c r="J80" s="173">
        <f t="shared" si="4"/>
        <v>0</v>
      </c>
      <c r="K80" s="173">
        <f t="shared" si="5"/>
        <v>0</v>
      </c>
    </row>
    <row r="81" spans="1:11" x14ac:dyDescent="0.25">
      <c r="A81" s="181">
        <v>1911</v>
      </c>
      <c r="B81" s="176">
        <v>1711</v>
      </c>
      <c r="C81" s="276">
        <v>822</v>
      </c>
      <c r="D81" s="176">
        <v>2438</v>
      </c>
      <c r="E81" s="176">
        <v>4971</v>
      </c>
      <c r="F81" s="205">
        <v>1254</v>
      </c>
      <c r="G81" s="175">
        <v>225</v>
      </c>
      <c r="H81" s="175">
        <v>283</v>
      </c>
      <c r="I81" s="176">
        <v>6733</v>
      </c>
      <c r="J81" s="173">
        <f t="shared" si="4"/>
        <v>0</v>
      </c>
      <c r="K81" s="173">
        <f t="shared" si="5"/>
        <v>0</v>
      </c>
    </row>
    <row r="82" spans="1:11" x14ac:dyDescent="0.25">
      <c r="A82" s="181">
        <v>1912</v>
      </c>
      <c r="B82" s="176">
        <v>1798</v>
      </c>
      <c r="C82" s="276">
        <v>874</v>
      </c>
      <c r="D82" s="176">
        <v>2585</v>
      </c>
      <c r="E82" s="176">
        <v>5257</v>
      </c>
      <c r="F82" s="176">
        <v>1322</v>
      </c>
      <c r="G82" s="175">
        <v>242</v>
      </c>
      <c r="H82" s="175">
        <v>316</v>
      </c>
      <c r="I82" s="176">
        <v>7137</v>
      </c>
      <c r="J82" s="173">
        <f t="shared" si="4"/>
        <v>0</v>
      </c>
      <c r="K82" s="173">
        <f t="shared" si="5"/>
        <v>0</v>
      </c>
    </row>
    <row r="83" spans="1:11" x14ac:dyDescent="0.25">
      <c r="A83" s="181">
        <v>1913</v>
      </c>
      <c r="B83" s="176">
        <v>1864</v>
      </c>
      <c r="C83" s="276">
        <v>918</v>
      </c>
      <c r="D83" s="176">
        <v>2728</v>
      </c>
      <c r="E83" s="176">
        <v>5510</v>
      </c>
      <c r="F83" s="176">
        <v>1408</v>
      </c>
      <c r="G83" s="175">
        <v>245</v>
      </c>
      <c r="H83" s="175">
        <v>339</v>
      </c>
      <c r="I83" s="176">
        <v>7502</v>
      </c>
      <c r="J83" s="173">
        <f t="shared" si="4"/>
        <v>0</v>
      </c>
      <c r="K83" s="173">
        <f t="shared" si="5"/>
        <v>0</v>
      </c>
    </row>
    <row r="84" spans="1:11" x14ac:dyDescent="0.25">
      <c r="A84" s="181">
        <v>1914</v>
      </c>
      <c r="B84" s="176">
        <v>1898</v>
      </c>
      <c r="C84" s="276">
        <v>947</v>
      </c>
      <c r="D84" s="176">
        <v>2782</v>
      </c>
      <c r="E84" s="177">
        <v>5627</v>
      </c>
      <c r="F84" s="176">
        <v>1471</v>
      </c>
      <c r="G84" s="175">
        <v>243</v>
      </c>
      <c r="H84" s="175">
        <v>330</v>
      </c>
      <c r="I84" s="176">
        <v>7671</v>
      </c>
      <c r="J84" s="173">
        <f t="shared" si="4"/>
        <v>0</v>
      </c>
      <c r="K84" s="173">
        <f t="shared" si="5"/>
        <v>0</v>
      </c>
    </row>
    <row r="85" spans="1:11" x14ac:dyDescent="0.25">
      <c r="A85" s="181">
        <v>1915</v>
      </c>
      <c r="B85" s="176">
        <v>2292</v>
      </c>
      <c r="C85" s="279">
        <v>1160</v>
      </c>
      <c r="D85" s="176">
        <v>3132</v>
      </c>
      <c r="E85" s="177">
        <v>6584</v>
      </c>
      <c r="F85" s="176">
        <v>1656</v>
      </c>
      <c r="G85" s="175">
        <v>287</v>
      </c>
      <c r="H85" s="175">
        <v>339</v>
      </c>
      <c r="I85" s="176">
        <v>8866</v>
      </c>
      <c r="J85" s="173">
        <f t="shared" ref="J85:J90" si="6">E85-D85-C85-B85</f>
        <v>0</v>
      </c>
      <c r="K85" s="173">
        <f t="shared" ref="K85:K90" si="7">I85-H85-G85-F85-E85</f>
        <v>0</v>
      </c>
    </row>
    <row r="86" spans="1:11" x14ac:dyDescent="0.25">
      <c r="A86" s="181">
        <v>1916</v>
      </c>
      <c r="B86" s="176">
        <v>2680</v>
      </c>
      <c r="C86" s="279">
        <v>1379</v>
      </c>
      <c r="D86" s="176">
        <v>3588</v>
      </c>
      <c r="E86" s="177">
        <v>7647</v>
      </c>
      <c r="F86" s="176">
        <v>1956</v>
      </c>
      <c r="G86" s="175">
        <v>362</v>
      </c>
      <c r="H86" s="175">
        <v>452</v>
      </c>
      <c r="I86" s="176">
        <v>10417</v>
      </c>
      <c r="J86" s="173">
        <f t="shared" si="6"/>
        <v>0</v>
      </c>
      <c r="K86" s="173">
        <f t="shared" si="7"/>
        <v>0</v>
      </c>
    </row>
    <row r="87" spans="1:11" x14ac:dyDescent="0.25">
      <c r="A87" s="181">
        <v>1917</v>
      </c>
      <c r="B87" s="176">
        <v>3083</v>
      </c>
      <c r="C87" s="279">
        <v>1616</v>
      </c>
      <c r="D87" s="176">
        <v>4192</v>
      </c>
      <c r="E87" s="177">
        <v>8891</v>
      </c>
      <c r="F87" s="279">
        <v>2452</v>
      </c>
      <c r="G87" s="175">
        <v>427</v>
      </c>
      <c r="H87" s="175">
        <v>491</v>
      </c>
      <c r="I87" s="176">
        <v>12261</v>
      </c>
      <c r="J87" s="173">
        <f t="shared" si="6"/>
        <v>0</v>
      </c>
      <c r="K87" s="173">
        <f t="shared" si="7"/>
        <v>0</v>
      </c>
    </row>
    <row r="88" spans="1:11" x14ac:dyDescent="0.25">
      <c r="A88" s="181">
        <v>1918</v>
      </c>
      <c r="B88" s="176">
        <v>3829</v>
      </c>
      <c r="C88" s="280">
        <v>2053</v>
      </c>
      <c r="D88" s="176">
        <v>5084</v>
      </c>
      <c r="E88" s="176">
        <v>10966</v>
      </c>
      <c r="F88" s="279">
        <v>2958</v>
      </c>
      <c r="G88" s="175">
        <v>487</v>
      </c>
      <c r="H88" s="175">
        <v>509</v>
      </c>
      <c r="I88" s="176">
        <v>14920</v>
      </c>
      <c r="J88" s="173">
        <f t="shared" si="6"/>
        <v>0</v>
      </c>
      <c r="K88" s="173">
        <f t="shared" si="7"/>
        <v>0</v>
      </c>
    </row>
    <row r="89" spans="1:11" x14ac:dyDescent="0.25">
      <c r="A89" s="181">
        <v>1919</v>
      </c>
      <c r="B89" s="176">
        <v>4756</v>
      </c>
      <c r="C89" s="279">
        <v>2614</v>
      </c>
      <c r="D89" s="176">
        <v>6264</v>
      </c>
      <c r="E89" s="176">
        <v>13634</v>
      </c>
      <c r="F89" s="279">
        <v>3577</v>
      </c>
      <c r="G89" s="175">
        <v>615</v>
      </c>
      <c r="H89" s="175">
        <v>593</v>
      </c>
      <c r="I89" s="176">
        <v>18419</v>
      </c>
      <c r="J89" s="173">
        <f t="shared" si="6"/>
        <v>0</v>
      </c>
      <c r="K89" s="173">
        <f t="shared" si="7"/>
        <v>0</v>
      </c>
    </row>
    <row r="90" spans="1:11" ht="16.5" thickBot="1" x14ac:dyDescent="0.3">
      <c r="A90" s="807">
        <v>1920</v>
      </c>
      <c r="B90" s="282">
        <v>5616</v>
      </c>
      <c r="C90" s="283">
        <v>3192</v>
      </c>
      <c r="D90" s="282">
        <v>7516</v>
      </c>
      <c r="E90" s="282">
        <v>16324</v>
      </c>
      <c r="F90" s="283">
        <v>4251</v>
      </c>
      <c r="G90" s="284">
        <v>659</v>
      </c>
      <c r="H90" s="284">
        <v>854</v>
      </c>
      <c r="I90" s="282">
        <v>22088</v>
      </c>
      <c r="J90" s="173">
        <f t="shared" si="6"/>
        <v>0</v>
      </c>
      <c r="K90" s="173">
        <f t="shared" si="7"/>
        <v>0</v>
      </c>
    </row>
  </sheetData>
  <hyperlinks>
    <hyperlink ref="A1" location="'Front page'!A1" display="Front page"/>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4"/>
  <sheetViews>
    <sheetView zoomScale="80" zoomScaleNormal="80" workbookViewId="0">
      <pane xSplit="1" ySplit="9" topLeftCell="B10" activePane="bottomRight" state="frozen"/>
      <selection pane="topRight" activeCell="B1" sqref="B1"/>
      <selection pane="bottomLeft" activeCell="A10" sqref="A10"/>
      <selection pane="bottomRight" activeCell="B1" sqref="B1"/>
    </sheetView>
  </sheetViews>
  <sheetFormatPr defaultColWidth="27.85546875" defaultRowHeight="15.75" x14ac:dyDescent="0.25"/>
  <cols>
    <col min="1" max="1" width="16.42578125" style="169" customWidth="1"/>
    <col min="2" max="2" width="13.140625" style="169" customWidth="1"/>
    <col min="3" max="3" width="10.7109375" style="169" bestFit="1" customWidth="1"/>
    <col min="4" max="4" width="8.28515625" style="169" bestFit="1" customWidth="1"/>
    <col min="5" max="5" width="10.28515625" style="169" bestFit="1" customWidth="1"/>
    <col min="6" max="6" width="10.140625" style="169" bestFit="1" customWidth="1"/>
    <col min="7" max="7" width="11.140625" style="169" bestFit="1" customWidth="1"/>
    <col min="8" max="8" width="10.42578125" style="169" bestFit="1" customWidth="1"/>
    <col min="9" max="9" width="11.28515625" style="169" bestFit="1" customWidth="1"/>
    <col min="10" max="10" width="9.28515625" style="169" bestFit="1" customWidth="1"/>
    <col min="11" max="11" width="7.140625" style="169" bestFit="1" customWidth="1"/>
    <col min="12" max="12" width="27.85546875" style="287"/>
    <col min="13" max="16384" width="27.85546875" style="169"/>
  </cols>
  <sheetData>
    <row r="1" spans="1:12" ht="18.75" x14ac:dyDescent="0.25">
      <c r="A1" s="69" t="s">
        <v>169</v>
      </c>
      <c r="B1" s="331" t="s">
        <v>193</v>
      </c>
    </row>
    <row r="2" spans="1:12" ht="18.75" x14ac:dyDescent="0.25">
      <c r="B2" s="332"/>
    </row>
    <row r="3" spans="1:12" ht="16.5" thickBot="1" x14ac:dyDescent="0.3"/>
    <row r="4" spans="1:12" x14ac:dyDescent="0.25">
      <c r="B4" s="288" t="s">
        <v>50</v>
      </c>
      <c r="C4" s="289" t="s">
        <v>1</v>
      </c>
      <c r="D4" s="289" t="s">
        <v>2</v>
      </c>
      <c r="E4" s="289" t="s">
        <v>3</v>
      </c>
      <c r="F4" s="290" t="s">
        <v>4</v>
      </c>
      <c r="G4" s="289" t="s">
        <v>5</v>
      </c>
      <c r="H4" s="290" t="s">
        <v>6</v>
      </c>
      <c r="I4" s="290" t="s">
        <v>7</v>
      </c>
      <c r="J4" s="289" t="s">
        <v>8</v>
      </c>
      <c r="K4" s="290" t="s">
        <v>9</v>
      </c>
    </row>
    <row r="5" spans="1:12" x14ac:dyDescent="0.25">
      <c r="B5" s="291" t="s">
        <v>10</v>
      </c>
      <c r="C5" s="292" t="s">
        <v>11</v>
      </c>
      <c r="D5" s="292" t="s">
        <v>58</v>
      </c>
      <c r="E5" s="292" t="s">
        <v>13</v>
      </c>
      <c r="F5" s="293" t="s">
        <v>14</v>
      </c>
      <c r="G5" s="292" t="s">
        <v>15</v>
      </c>
      <c r="H5" s="293" t="s">
        <v>16</v>
      </c>
      <c r="I5" s="294" t="s">
        <v>11</v>
      </c>
      <c r="J5" s="167"/>
      <c r="K5" s="171"/>
    </row>
    <row r="6" spans="1:12" x14ac:dyDescent="0.25">
      <c r="B6" s="295"/>
      <c r="C6" s="292" t="s">
        <v>17</v>
      </c>
      <c r="D6" s="167"/>
      <c r="E6" s="292" t="s">
        <v>11</v>
      </c>
      <c r="F6" s="293" t="s">
        <v>11</v>
      </c>
      <c r="G6" s="167"/>
      <c r="H6" s="294" t="s">
        <v>11</v>
      </c>
      <c r="I6" s="294" t="s">
        <v>18</v>
      </c>
      <c r="J6" s="167"/>
      <c r="K6" s="171"/>
    </row>
    <row r="7" spans="1:12" x14ac:dyDescent="0.25">
      <c r="B7" s="296"/>
      <c r="C7" s="167"/>
      <c r="D7" s="167"/>
      <c r="E7" s="292" t="s">
        <v>19</v>
      </c>
      <c r="F7" s="293" t="s">
        <v>20</v>
      </c>
      <c r="G7" s="167"/>
      <c r="H7" s="293" t="s">
        <v>21</v>
      </c>
      <c r="I7" s="293" t="s">
        <v>22</v>
      </c>
      <c r="J7" s="167"/>
      <c r="K7" s="171"/>
    </row>
    <row r="8" spans="1:12" x14ac:dyDescent="0.25">
      <c r="B8" s="297"/>
      <c r="C8" s="167"/>
      <c r="D8" s="167"/>
      <c r="E8" s="292" t="s">
        <v>23</v>
      </c>
      <c r="F8" s="293" t="s">
        <v>22</v>
      </c>
      <c r="G8" s="167"/>
      <c r="H8" s="294" t="s">
        <v>24</v>
      </c>
      <c r="I8" s="171"/>
      <c r="J8" s="167"/>
      <c r="K8" s="171"/>
    </row>
    <row r="9" spans="1:12" ht="16.5" thickBot="1" x14ac:dyDescent="0.3">
      <c r="B9" s="224">
        <v>-1</v>
      </c>
      <c r="C9" s="225">
        <v>-2</v>
      </c>
      <c r="D9" s="226">
        <v>-3</v>
      </c>
      <c r="E9" s="227">
        <v>-4</v>
      </c>
      <c r="F9" s="225">
        <v>-5</v>
      </c>
      <c r="G9" s="228">
        <v>-6</v>
      </c>
      <c r="H9" s="226">
        <v>-7</v>
      </c>
      <c r="I9" s="228">
        <v>-8</v>
      </c>
      <c r="J9" s="228">
        <v>-9</v>
      </c>
      <c r="K9" s="228">
        <v>-10</v>
      </c>
      <c r="L9" s="287" t="s">
        <v>168</v>
      </c>
    </row>
    <row r="10" spans="1:12" x14ac:dyDescent="0.25">
      <c r="B10" s="297"/>
    </row>
    <row r="11" spans="1:12" x14ac:dyDescent="0.25">
      <c r="A11" s="808" t="s">
        <v>25</v>
      </c>
      <c r="B11" s="297"/>
    </row>
    <row r="12" spans="1:12" x14ac:dyDescent="0.25">
      <c r="A12" s="109">
        <v>1760</v>
      </c>
      <c r="B12" s="297">
        <v>44</v>
      </c>
      <c r="C12" s="298"/>
      <c r="D12" s="233">
        <v>10</v>
      </c>
      <c r="E12" s="299"/>
      <c r="F12" s="233">
        <v>16</v>
      </c>
      <c r="G12" s="300"/>
      <c r="H12" s="233">
        <v>11</v>
      </c>
      <c r="I12" s="301">
        <v>12</v>
      </c>
      <c r="J12" s="233">
        <v>40</v>
      </c>
      <c r="K12" s="233">
        <v>133</v>
      </c>
      <c r="L12" s="287">
        <f>K12-SUM(B12:J12)</f>
        <v>0</v>
      </c>
    </row>
    <row r="13" spans="1:12" x14ac:dyDescent="0.25">
      <c r="A13" s="109">
        <v>1770</v>
      </c>
      <c r="B13" s="297">
        <v>45</v>
      </c>
      <c r="C13" s="233">
        <v>1</v>
      </c>
      <c r="D13" s="294">
        <v>11</v>
      </c>
      <c r="E13" s="302"/>
      <c r="F13" s="233">
        <v>17</v>
      </c>
      <c r="G13" s="303"/>
      <c r="H13" s="233">
        <v>14</v>
      </c>
      <c r="I13" s="301">
        <v>13</v>
      </c>
      <c r="J13" s="233">
        <v>42</v>
      </c>
      <c r="K13" s="233">
        <v>143</v>
      </c>
      <c r="L13" s="287">
        <f t="shared" ref="L13:L77" si="0">K13-SUM(B13:J13)</f>
        <v>0</v>
      </c>
    </row>
    <row r="14" spans="1:12" x14ac:dyDescent="0.25">
      <c r="A14" s="109">
        <v>1780</v>
      </c>
      <c r="B14" s="297">
        <v>50</v>
      </c>
      <c r="C14" s="233">
        <v>1</v>
      </c>
      <c r="D14" s="233">
        <v>14</v>
      </c>
      <c r="E14" s="304"/>
      <c r="F14" s="233">
        <v>19</v>
      </c>
      <c r="G14" s="305"/>
      <c r="H14" s="233">
        <v>17</v>
      </c>
      <c r="I14" s="233">
        <v>15</v>
      </c>
      <c r="J14" s="233">
        <v>50</v>
      </c>
      <c r="K14" s="233">
        <v>166</v>
      </c>
      <c r="L14" s="287">
        <f t="shared" si="0"/>
        <v>0</v>
      </c>
    </row>
    <row r="15" spans="1:12" x14ac:dyDescent="0.25">
      <c r="A15" s="109">
        <v>1790</v>
      </c>
      <c r="B15" s="297">
        <v>56</v>
      </c>
      <c r="C15" s="233">
        <v>1</v>
      </c>
      <c r="D15" s="233">
        <v>17</v>
      </c>
      <c r="E15" s="306"/>
      <c r="F15" s="233">
        <v>20</v>
      </c>
      <c r="G15" s="235"/>
      <c r="H15" s="233">
        <v>24</v>
      </c>
      <c r="I15" s="301">
        <v>16</v>
      </c>
      <c r="J15" s="233">
        <v>54</v>
      </c>
      <c r="K15" s="233">
        <v>188</v>
      </c>
      <c r="L15" s="287">
        <f t="shared" si="0"/>
        <v>0</v>
      </c>
    </row>
    <row r="16" spans="1:12" x14ac:dyDescent="0.25">
      <c r="A16" s="111">
        <v>1800</v>
      </c>
      <c r="B16" s="250">
        <v>106</v>
      </c>
      <c r="C16" s="248">
        <v>2</v>
      </c>
      <c r="D16" s="248">
        <v>32</v>
      </c>
      <c r="E16" s="307"/>
      <c r="F16" s="248">
        <v>34</v>
      </c>
      <c r="G16" s="235"/>
      <c r="H16" s="171">
        <v>44</v>
      </c>
      <c r="I16" s="248">
        <v>26</v>
      </c>
      <c r="J16" s="248">
        <v>90</v>
      </c>
      <c r="K16" s="248">
        <v>334</v>
      </c>
      <c r="L16" s="287">
        <f t="shared" si="0"/>
        <v>0</v>
      </c>
    </row>
    <row r="17" spans="1:12" x14ac:dyDescent="0.25">
      <c r="A17" s="111">
        <v>1810</v>
      </c>
      <c r="B17" s="250">
        <v>182</v>
      </c>
      <c r="C17" s="248">
        <v>4</v>
      </c>
      <c r="D17" s="248">
        <v>64</v>
      </c>
      <c r="E17" s="168"/>
      <c r="F17" s="248">
        <v>71</v>
      </c>
      <c r="G17" s="308"/>
      <c r="H17" s="248">
        <v>80</v>
      </c>
      <c r="I17" s="248">
        <v>53</v>
      </c>
      <c r="J17" s="248">
        <v>195</v>
      </c>
      <c r="K17" s="248">
        <v>649</v>
      </c>
      <c r="L17" s="287">
        <f t="shared" si="0"/>
        <v>0</v>
      </c>
    </row>
    <row r="18" spans="1:12" x14ac:dyDescent="0.25">
      <c r="A18" s="111">
        <v>1820</v>
      </c>
      <c r="B18" s="250">
        <v>154</v>
      </c>
      <c r="C18" s="248">
        <v>4</v>
      </c>
      <c r="D18" s="248">
        <v>61</v>
      </c>
      <c r="E18" s="248">
        <v>2</v>
      </c>
      <c r="F18" s="248">
        <v>67</v>
      </c>
      <c r="G18" s="309"/>
      <c r="H18" s="248">
        <v>75</v>
      </c>
      <c r="I18" s="248">
        <v>46</v>
      </c>
      <c r="J18" s="248">
        <v>184</v>
      </c>
      <c r="K18" s="248">
        <v>593</v>
      </c>
      <c r="L18" s="287">
        <f t="shared" si="0"/>
        <v>0</v>
      </c>
    </row>
    <row r="19" spans="1:12" x14ac:dyDescent="0.25">
      <c r="A19" s="111">
        <v>1830</v>
      </c>
      <c r="B19" s="250">
        <v>129</v>
      </c>
      <c r="C19" s="248">
        <v>4</v>
      </c>
      <c r="D19" s="248">
        <v>80</v>
      </c>
      <c r="E19" s="248">
        <v>4</v>
      </c>
      <c r="F19" s="248">
        <v>74</v>
      </c>
      <c r="G19" s="248">
        <v>2</v>
      </c>
      <c r="H19" s="248">
        <v>72</v>
      </c>
      <c r="I19" s="248">
        <v>44</v>
      </c>
      <c r="J19" s="248">
        <v>201</v>
      </c>
      <c r="K19" s="248">
        <v>610</v>
      </c>
      <c r="L19" s="287">
        <f t="shared" si="0"/>
        <v>0</v>
      </c>
    </row>
    <row r="20" spans="1:12" x14ac:dyDescent="0.25">
      <c r="A20" s="111">
        <v>1840</v>
      </c>
      <c r="B20" s="250">
        <v>151</v>
      </c>
      <c r="C20" s="248">
        <v>7</v>
      </c>
      <c r="D20" s="248">
        <v>129</v>
      </c>
      <c r="E20" s="250">
        <v>9</v>
      </c>
      <c r="F20" s="248">
        <v>103</v>
      </c>
      <c r="G20" s="249">
        <v>36</v>
      </c>
      <c r="H20" s="248">
        <v>89</v>
      </c>
      <c r="I20" s="248">
        <v>58</v>
      </c>
      <c r="J20" s="248">
        <v>274</v>
      </c>
      <c r="K20" s="248">
        <v>856</v>
      </c>
      <c r="L20" s="287">
        <f t="shared" si="0"/>
        <v>0</v>
      </c>
    </row>
    <row r="21" spans="1:12" x14ac:dyDescent="0.25">
      <c r="A21" s="109">
        <v>1850</v>
      </c>
      <c r="B21" s="297">
        <v>145</v>
      </c>
      <c r="C21" s="233">
        <v>11</v>
      </c>
      <c r="D21" s="233">
        <v>143</v>
      </c>
      <c r="E21" s="297">
        <v>14</v>
      </c>
      <c r="F21" s="247">
        <v>91</v>
      </c>
      <c r="G21" s="233">
        <v>139</v>
      </c>
      <c r="H21" s="233">
        <v>87</v>
      </c>
      <c r="I21" s="233">
        <v>59</v>
      </c>
      <c r="J21" s="233">
        <v>253</v>
      </c>
      <c r="K21" s="233">
        <v>942</v>
      </c>
      <c r="L21" s="287">
        <f t="shared" si="0"/>
        <v>0</v>
      </c>
    </row>
    <row r="22" spans="1:12" x14ac:dyDescent="0.25">
      <c r="A22" s="121"/>
      <c r="B22" s="268"/>
      <c r="C22" s="268"/>
      <c r="D22" s="268"/>
      <c r="E22" s="268"/>
      <c r="F22" s="268"/>
      <c r="G22" s="268"/>
      <c r="H22" s="268"/>
      <c r="I22" s="268"/>
      <c r="J22" s="268"/>
      <c r="K22" s="268"/>
    </row>
    <row r="23" spans="1:12" x14ac:dyDescent="0.25">
      <c r="A23" s="818" t="s">
        <v>26</v>
      </c>
      <c r="B23" s="818"/>
      <c r="C23" s="310"/>
      <c r="D23" s="103"/>
      <c r="E23" s="310"/>
      <c r="F23" s="310"/>
      <c r="G23" s="311"/>
      <c r="H23" s="312"/>
      <c r="I23" s="103"/>
      <c r="J23" s="311"/>
      <c r="K23" s="311"/>
    </row>
    <row r="24" spans="1:12" x14ac:dyDescent="0.25">
      <c r="A24" s="109">
        <v>1850</v>
      </c>
      <c r="B24" s="297">
        <v>162</v>
      </c>
      <c r="C24" s="233">
        <v>11</v>
      </c>
      <c r="D24" s="233">
        <v>148</v>
      </c>
      <c r="E24" s="297">
        <v>15</v>
      </c>
      <c r="F24" s="233">
        <v>93</v>
      </c>
      <c r="G24" s="233">
        <v>145</v>
      </c>
      <c r="H24" s="233">
        <v>91</v>
      </c>
      <c r="I24" s="233">
        <v>63</v>
      </c>
      <c r="J24" s="233">
        <v>269</v>
      </c>
      <c r="K24" s="233">
        <v>997</v>
      </c>
      <c r="L24" s="287">
        <f t="shared" si="0"/>
        <v>0</v>
      </c>
    </row>
    <row r="25" spans="1:12" x14ac:dyDescent="0.25">
      <c r="A25" s="111">
        <v>1851</v>
      </c>
      <c r="B25" s="250">
        <v>161</v>
      </c>
      <c r="C25" s="248">
        <v>12</v>
      </c>
      <c r="D25" s="248">
        <v>148</v>
      </c>
      <c r="E25" s="313">
        <v>16</v>
      </c>
      <c r="F25" s="248">
        <v>92</v>
      </c>
      <c r="G25" s="248">
        <v>146</v>
      </c>
      <c r="H25" s="248">
        <v>93</v>
      </c>
      <c r="I25" s="314">
        <v>63</v>
      </c>
      <c r="J25" s="248">
        <v>270</v>
      </c>
      <c r="K25" s="248">
        <v>1001</v>
      </c>
      <c r="L25" s="287">
        <f t="shared" si="0"/>
        <v>0</v>
      </c>
    </row>
    <row r="26" spans="1:12" x14ac:dyDescent="0.25">
      <c r="A26" s="111">
        <v>1852</v>
      </c>
      <c r="B26" s="250">
        <v>167</v>
      </c>
      <c r="C26" s="248">
        <v>13</v>
      </c>
      <c r="D26" s="248">
        <v>154</v>
      </c>
      <c r="E26" s="250">
        <v>18</v>
      </c>
      <c r="F26" s="248">
        <v>94</v>
      </c>
      <c r="G26" s="248">
        <v>157</v>
      </c>
      <c r="H26" s="248">
        <v>101</v>
      </c>
      <c r="I26" s="248">
        <v>67</v>
      </c>
      <c r="J26" s="248">
        <v>282</v>
      </c>
      <c r="K26" s="248">
        <v>1053</v>
      </c>
      <c r="L26" s="287">
        <f t="shared" si="0"/>
        <v>0</v>
      </c>
    </row>
    <row r="27" spans="1:12" x14ac:dyDescent="0.25">
      <c r="A27" s="111">
        <v>1853</v>
      </c>
      <c r="B27" s="250">
        <v>195</v>
      </c>
      <c r="C27" s="248">
        <v>16</v>
      </c>
      <c r="D27" s="248">
        <v>178</v>
      </c>
      <c r="E27" s="250">
        <v>22</v>
      </c>
      <c r="F27" s="248">
        <v>105</v>
      </c>
      <c r="G27" s="248">
        <v>185</v>
      </c>
      <c r="H27" s="248">
        <v>114</v>
      </c>
      <c r="I27" s="248">
        <v>75</v>
      </c>
      <c r="J27" s="248">
        <v>323</v>
      </c>
      <c r="K27" s="248">
        <v>1213</v>
      </c>
      <c r="L27" s="287">
        <f t="shared" si="0"/>
        <v>0</v>
      </c>
    </row>
    <row r="28" spans="1:12" x14ac:dyDescent="0.25">
      <c r="A28" s="111">
        <v>1854</v>
      </c>
      <c r="B28" s="250">
        <v>205</v>
      </c>
      <c r="C28" s="248">
        <v>17</v>
      </c>
      <c r="D28" s="248">
        <v>203</v>
      </c>
      <c r="E28" s="250">
        <v>25</v>
      </c>
      <c r="F28" s="248">
        <v>109</v>
      </c>
      <c r="G28" s="248">
        <v>205</v>
      </c>
      <c r="H28" s="248">
        <v>123</v>
      </c>
      <c r="I28" s="248">
        <v>79</v>
      </c>
      <c r="J28" s="248">
        <v>336</v>
      </c>
      <c r="K28" s="248">
        <v>1302</v>
      </c>
      <c r="L28" s="287">
        <f t="shared" si="0"/>
        <v>0</v>
      </c>
    </row>
    <row r="29" spans="1:12" x14ac:dyDescent="0.25">
      <c r="A29" s="111">
        <v>1855</v>
      </c>
      <c r="B29" s="250">
        <v>205</v>
      </c>
      <c r="C29" s="248">
        <v>18</v>
      </c>
      <c r="D29" s="248">
        <v>221</v>
      </c>
      <c r="E29" s="250">
        <v>28</v>
      </c>
      <c r="F29" s="248">
        <v>107</v>
      </c>
      <c r="G29" s="248">
        <v>210</v>
      </c>
      <c r="H29" s="248">
        <v>126</v>
      </c>
      <c r="I29" s="248">
        <v>79</v>
      </c>
      <c r="J29" s="248">
        <v>334</v>
      </c>
      <c r="K29" s="248">
        <v>1328</v>
      </c>
      <c r="L29" s="287">
        <f t="shared" si="0"/>
        <v>0</v>
      </c>
    </row>
    <row r="30" spans="1:12" x14ac:dyDescent="0.25">
      <c r="A30" s="111">
        <v>1856</v>
      </c>
      <c r="B30" s="250">
        <v>203</v>
      </c>
      <c r="C30" s="248">
        <v>19</v>
      </c>
      <c r="D30" s="248">
        <v>227</v>
      </c>
      <c r="E30" s="250">
        <v>30</v>
      </c>
      <c r="F30" s="248">
        <v>102</v>
      </c>
      <c r="G30" s="248">
        <v>211</v>
      </c>
      <c r="H30" s="248">
        <v>126</v>
      </c>
      <c r="I30" s="248">
        <v>76</v>
      </c>
      <c r="J30" s="248">
        <v>318</v>
      </c>
      <c r="K30" s="248">
        <v>1312</v>
      </c>
      <c r="L30" s="287">
        <f t="shared" si="0"/>
        <v>0</v>
      </c>
    </row>
    <row r="31" spans="1:12" x14ac:dyDescent="0.25">
      <c r="A31" s="111">
        <v>1857</v>
      </c>
      <c r="B31" s="250">
        <v>201</v>
      </c>
      <c r="C31" s="248">
        <v>18</v>
      </c>
      <c r="D31" s="248">
        <v>231</v>
      </c>
      <c r="E31" s="250">
        <v>32</v>
      </c>
      <c r="F31" s="248">
        <v>103</v>
      </c>
      <c r="G31" s="248">
        <v>213</v>
      </c>
      <c r="H31" s="248">
        <v>125</v>
      </c>
      <c r="I31" s="248">
        <v>78</v>
      </c>
      <c r="J31" s="248">
        <v>325</v>
      </c>
      <c r="K31" s="248">
        <v>1326</v>
      </c>
      <c r="L31" s="287">
        <f t="shared" si="0"/>
        <v>0</v>
      </c>
    </row>
    <row r="32" spans="1:12" x14ac:dyDescent="0.25">
      <c r="A32" s="111">
        <v>1858</v>
      </c>
      <c r="B32" s="250">
        <v>191</v>
      </c>
      <c r="C32" s="248">
        <v>17</v>
      </c>
      <c r="D32" s="248">
        <v>231</v>
      </c>
      <c r="E32" s="250">
        <v>33</v>
      </c>
      <c r="F32" s="248">
        <v>100</v>
      </c>
      <c r="G32" s="248">
        <v>210</v>
      </c>
      <c r="H32" s="248">
        <v>122</v>
      </c>
      <c r="I32" s="248">
        <v>77</v>
      </c>
      <c r="J32" s="248">
        <v>318</v>
      </c>
      <c r="K32" s="248">
        <v>1299</v>
      </c>
      <c r="L32" s="287">
        <f t="shared" si="0"/>
        <v>0</v>
      </c>
    </row>
    <row r="33" spans="1:12" x14ac:dyDescent="0.25">
      <c r="A33" s="111">
        <v>1859</v>
      </c>
      <c r="B33" s="250">
        <v>193</v>
      </c>
      <c r="C33" s="248">
        <v>18</v>
      </c>
      <c r="D33" s="248">
        <v>228</v>
      </c>
      <c r="E33" s="250">
        <v>35</v>
      </c>
      <c r="F33" s="248">
        <v>100</v>
      </c>
      <c r="G33" s="248">
        <v>209</v>
      </c>
      <c r="H33" s="248">
        <v>122</v>
      </c>
      <c r="I33" s="248">
        <v>78</v>
      </c>
      <c r="J33" s="248">
        <v>318</v>
      </c>
      <c r="K33" s="248">
        <v>1301</v>
      </c>
      <c r="L33" s="287">
        <f t="shared" si="0"/>
        <v>0</v>
      </c>
    </row>
    <row r="34" spans="1:12" x14ac:dyDescent="0.25">
      <c r="A34" s="109">
        <v>1860</v>
      </c>
      <c r="B34" s="297">
        <v>199</v>
      </c>
      <c r="C34" s="233">
        <v>20</v>
      </c>
      <c r="D34" s="233">
        <v>227</v>
      </c>
      <c r="E34" s="297">
        <v>37</v>
      </c>
      <c r="F34" s="233">
        <v>102</v>
      </c>
      <c r="G34" s="233">
        <v>215</v>
      </c>
      <c r="H34" s="233">
        <v>125</v>
      </c>
      <c r="I34" s="233">
        <v>81</v>
      </c>
      <c r="J34" s="233">
        <v>322</v>
      </c>
      <c r="K34" s="233">
        <v>1328</v>
      </c>
      <c r="L34" s="287">
        <f t="shared" si="0"/>
        <v>0</v>
      </c>
    </row>
    <row r="35" spans="1:12" x14ac:dyDescent="0.25">
      <c r="A35" s="111">
        <v>1861</v>
      </c>
      <c r="B35" s="250">
        <v>200</v>
      </c>
      <c r="C35" s="248">
        <v>20</v>
      </c>
      <c r="D35" s="248">
        <v>228</v>
      </c>
      <c r="E35" s="250">
        <v>37</v>
      </c>
      <c r="F35" s="248">
        <v>101</v>
      </c>
      <c r="G35" s="248">
        <v>230</v>
      </c>
      <c r="H35" s="248">
        <v>128</v>
      </c>
      <c r="I35" s="248">
        <v>82</v>
      </c>
      <c r="J35" s="248">
        <v>319</v>
      </c>
      <c r="K35" s="248">
        <v>1345</v>
      </c>
      <c r="L35" s="287">
        <f t="shared" si="0"/>
        <v>0</v>
      </c>
    </row>
    <row r="36" spans="1:12" x14ac:dyDescent="0.25">
      <c r="A36" s="111">
        <v>1862</v>
      </c>
      <c r="B36" s="250">
        <v>201</v>
      </c>
      <c r="C36" s="248">
        <v>21</v>
      </c>
      <c r="D36" s="248">
        <v>231</v>
      </c>
      <c r="E36" s="250">
        <v>37</v>
      </c>
      <c r="F36" s="248">
        <v>101</v>
      </c>
      <c r="G36" s="248">
        <v>237</v>
      </c>
      <c r="H36" s="248">
        <v>130</v>
      </c>
      <c r="I36" s="248">
        <v>83</v>
      </c>
      <c r="J36" s="248">
        <v>321</v>
      </c>
      <c r="K36" s="248">
        <v>1362</v>
      </c>
      <c r="L36" s="287">
        <f t="shared" si="0"/>
        <v>0</v>
      </c>
    </row>
    <row r="37" spans="1:12" x14ac:dyDescent="0.25">
      <c r="A37" s="111">
        <v>1863</v>
      </c>
      <c r="B37" s="250">
        <v>207</v>
      </c>
      <c r="C37" s="248">
        <v>22</v>
      </c>
      <c r="D37" s="248">
        <v>241</v>
      </c>
      <c r="E37" s="250">
        <v>39</v>
      </c>
      <c r="F37" s="248">
        <v>105</v>
      </c>
      <c r="G37" s="248">
        <v>258</v>
      </c>
      <c r="H37" s="248">
        <v>136</v>
      </c>
      <c r="I37" s="248">
        <v>88</v>
      </c>
      <c r="J37" s="248">
        <v>334</v>
      </c>
      <c r="K37" s="248">
        <v>1430</v>
      </c>
      <c r="L37" s="287">
        <f t="shared" si="0"/>
        <v>0</v>
      </c>
    </row>
    <row r="38" spans="1:12" x14ac:dyDescent="0.25">
      <c r="A38" s="111">
        <v>1864</v>
      </c>
      <c r="B38" s="250">
        <v>217</v>
      </c>
      <c r="C38" s="248">
        <v>25</v>
      </c>
      <c r="D38" s="248">
        <v>259</v>
      </c>
      <c r="E38" s="250">
        <v>42</v>
      </c>
      <c r="F38" s="248">
        <v>109</v>
      </c>
      <c r="G38" s="248">
        <v>279</v>
      </c>
      <c r="H38" s="248">
        <v>147</v>
      </c>
      <c r="I38" s="248">
        <v>92</v>
      </c>
      <c r="J38" s="248">
        <v>346</v>
      </c>
      <c r="K38" s="248">
        <v>1516</v>
      </c>
      <c r="L38" s="287">
        <f t="shared" si="0"/>
        <v>0</v>
      </c>
    </row>
    <row r="39" spans="1:12" x14ac:dyDescent="0.25">
      <c r="A39" s="111">
        <v>1865</v>
      </c>
      <c r="B39" s="250">
        <v>218</v>
      </c>
      <c r="C39" s="248">
        <v>27</v>
      </c>
      <c r="D39" s="248">
        <v>273</v>
      </c>
      <c r="E39" s="250">
        <v>45</v>
      </c>
      <c r="F39" s="248">
        <v>110</v>
      </c>
      <c r="G39" s="248">
        <v>300</v>
      </c>
      <c r="H39" s="248">
        <v>147</v>
      </c>
      <c r="I39" s="248">
        <v>93</v>
      </c>
      <c r="J39" s="248">
        <v>345</v>
      </c>
      <c r="K39" s="248">
        <v>1558</v>
      </c>
      <c r="L39" s="287">
        <f t="shared" si="0"/>
        <v>0</v>
      </c>
    </row>
    <row r="40" spans="1:12" x14ac:dyDescent="0.25">
      <c r="A40" s="111">
        <v>1866</v>
      </c>
      <c r="B40" s="250">
        <v>223</v>
      </c>
      <c r="C40" s="248">
        <v>29</v>
      </c>
      <c r="D40" s="248">
        <v>288</v>
      </c>
      <c r="E40" s="250">
        <v>49</v>
      </c>
      <c r="F40" s="248">
        <v>117</v>
      </c>
      <c r="G40" s="248">
        <v>323</v>
      </c>
      <c r="H40" s="248">
        <v>153</v>
      </c>
      <c r="I40" s="248">
        <v>98</v>
      </c>
      <c r="J40" s="248">
        <v>364</v>
      </c>
      <c r="K40" s="248">
        <v>1644</v>
      </c>
      <c r="L40" s="287">
        <f t="shared" si="0"/>
        <v>0</v>
      </c>
    </row>
    <row r="41" spans="1:12" x14ac:dyDescent="0.25">
      <c r="A41" s="111">
        <v>1867</v>
      </c>
      <c r="B41" s="250">
        <v>222</v>
      </c>
      <c r="C41" s="248">
        <v>29</v>
      </c>
      <c r="D41" s="248">
        <v>283</v>
      </c>
      <c r="E41" s="250">
        <v>50</v>
      </c>
      <c r="F41" s="248">
        <v>118</v>
      </c>
      <c r="G41" s="248">
        <v>325</v>
      </c>
      <c r="H41" s="248">
        <v>155</v>
      </c>
      <c r="I41" s="248">
        <v>99</v>
      </c>
      <c r="J41" s="248">
        <v>367</v>
      </c>
      <c r="K41" s="248">
        <v>1648</v>
      </c>
      <c r="L41" s="287">
        <f t="shared" si="0"/>
        <v>0</v>
      </c>
    </row>
    <row r="42" spans="1:12" x14ac:dyDescent="0.25">
      <c r="A42" s="111">
        <v>1868</v>
      </c>
      <c r="B42" s="250">
        <v>225</v>
      </c>
      <c r="C42" s="248">
        <v>27</v>
      </c>
      <c r="D42" s="248">
        <v>281</v>
      </c>
      <c r="E42" s="250">
        <v>52</v>
      </c>
      <c r="F42" s="248">
        <v>120</v>
      </c>
      <c r="G42" s="248">
        <v>324</v>
      </c>
      <c r="H42" s="248">
        <v>152</v>
      </c>
      <c r="I42" s="315">
        <v>100</v>
      </c>
      <c r="J42" s="248">
        <v>371</v>
      </c>
      <c r="K42" s="248">
        <v>1652</v>
      </c>
      <c r="L42" s="287">
        <f t="shared" si="0"/>
        <v>0</v>
      </c>
    </row>
    <row r="43" spans="1:12" x14ac:dyDescent="0.25">
      <c r="A43" s="111">
        <v>1869</v>
      </c>
      <c r="B43" s="250">
        <v>231</v>
      </c>
      <c r="C43" s="248">
        <v>27</v>
      </c>
      <c r="D43" s="248">
        <v>281</v>
      </c>
      <c r="E43" s="250">
        <v>54</v>
      </c>
      <c r="F43" s="248">
        <v>125</v>
      </c>
      <c r="G43" s="248">
        <v>314</v>
      </c>
      <c r="H43" s="248">
        <v>156</v>
      </c>
      <c r="I43" s="248">
        <v>104</v>
      </c>
      <c r="J43" s="248">
        <v>386</v>
      </c>
      <c r="K43" s="248">
        <v>1678</v>
      </c>
      <c r="L43" s="287">
        <f t="shared" si="0"/>
        <v>0</v>
      </c>
    </row>
    <row r="44" spans="1:12" x14ac:dyDescent="0.25">
      <c r="A44" s="111">
        <v>1870</v>
      </c>
      <c r="B44" s="250">
        <v>238</v>
      </c>
      <c r="C44" s="248">
        <v>28</v>
      </c>
      <c r="D44" s="248">
        <v>290</v>
      </c>
      <c r="E44" s="250">
        <v>58</v>
      </c>
      <c r="F44" s="248">
        <v>131</v>
      </c>
      <c r="G44" s="248">
        <v>319</v>
      </c>
      <c r="H44" s="248">
        <v>166</v>
      </c>
      <c r="I44" s="248">
        <v>108</v>
      </c>
      <c r="J44" s="248">
        <v>405</v>
      </c>
      <c r="K44" s="248">
        <v>1743</v>
      </c>
      <c r="L44" s="287">
        <f t="shared" si="0"/>
        <v>0</v>
      </c>
    </row>
    <row r="45" spans="1:12" x14ac:dyDescent="0.25">
      <c r="A45" s="111">
        <v>1871</v>
      </c>
      <c r="B45" s="250">
        <v>251</v>
      </c>
      <c r="C45" s="248">
        <v>31</v>
      </c>
      <c r="D45" s="248">
        <v>304</v>
      </c>
      <c r="E45" s="248">
        <v>61</v>
      </c>
      <c r="F45" s="248">
        <v>136</v>
      </c>
      <c r="G45" s="248">
        <v>334</v>
      </c>
      <c r="H45" s="248">
        <v>176</v>
      </c>
      <c r="I45" s="248">
        <v>112</v>
      </c>
      <c r="J45" s="248">
        <v>424</v>
      </c>
      <c r="K45" s="248">
        <v>1829</v>
      </c>
      <c r="L45" s="287">
        <f t="shared" si="0"/>
        <v>0</v>
      </c>
    </row>
    <row r="46" spans="1:12" x14ac:dyDescent="0.25">
      <c r="A46" s="111">
        <v>1872</v>
      </c>
      <c r="B46" s="250">
        <v>285</v>
      </c>
      <c r="C46" s="248">
        <v>41</v>
      </c>
      <c r="D46" s="248">
        <v>347</v>
      </c>
      <c r="E46" s="257">
        <v>70</v>
      </c>
      <c r="F46" s="248">
        <v>155</v>
      </c>
      <c r="G46" s="248">
        <v>367</v>
      </c>
      <c r="H46" s="248">
        <v>203</v>
      </c>
      <c r="I46" s="248">
        <v>127</v>
      </c>
      <c r="J46" s="248">
        <v>479</v>
      </c>
      <c r="K46" s="248">
        <v>2074</v>
      </c>
      <c r="L46" s="287">
        <f t="shared" si="0"/>
        <v>0</v>
      </c>
    </row>
    <row r="47" spans="1:12" x14ac:dyDescent="0.25">
      <c r="A47" s="111">
        <v>1873</v>
      </c>
      <c r="B47" s="250">
        <v>316</v>
      </c>
      <c r="C47" s="248">
        <v>53</v>
      </c>
      <c r="D47" s="248">
        <v>391</v>
      </c>
      <c r="E47" s="250">
        <v>80</v>
      </c>
      <c r="F47" s="248">
        <v>175</v>
      </c>
      <c r="G47" s="248">
        <v>413</v>
      </c>
      <c r="H47" s="248">
        <v>231</v>
      </c>
      <c r="I47" s="249">
        <v>144</v>
      </c>
      <c r="J47" s="248">
        <v>532</v>
      </c>
      <c r="K47" s="248">
        <v>2335</v>
      </c>
      <c r="L47" s="287">
        <f t="shared" si="0"/>
        <v>0</v>
      </c>
    </row>
    <row r="48" spans="1:12" x14ac:dyDescent="0.25">
      <c r="A48" s="111">
        <v>1874</v>
      </c>
      <c r="B48" s="250">
        <v>314</v>
      </c>
      <c r="C48" s="248">
        <v>54</v>
      </c>
      <c r="D48" s="248">
        <v>419</v>
      </c>
      <c r="E48" s="250">
        <v>84</v>
      </c>
      <c r="F48" s="248">
        <v>179</v>
      </c>
      <c r="G48" s="248">
        <v>417</v>
      </c>
      <c r="H48" s="248">
        <v>228</v>
      </c>
      <c r="I48" s="248">
        <v>149</v>
      </c>
      <c r="J48" s="248">
        <v>541</v>
      </c>
      <c r="K48" s="316">
        <v>2385</v>
      </c>
      <c r="L48" s="287">
        <f t="shared" si="0"/>
        <v>0</v>
      </c>
    </row>
    <row r="49" spans="1:12" x14ac:dyDescent="0.25">
      <c r="A49" s="111">
        <v>1875</v>
      </c>
      <c r="B49" s="250">
        <v>290</v>
      </c>
      <c r="C49" s="248">
        <v>50</v>
      </c>
      <c r="D49" s="248">
        <v>413</v>
      </c>
      <c r="E49" s="250">
        <v>81</v>
      </c>
      <c r="F49" s="248">
        <v>175</v>
      </c>
      <c r="G49" s="248">
        <v>416</v>
      </c>
      <c r="H49" s="248">
        <v>203</v>
      </c>
      <c r="I49" s="248">
        <v>144</v>
      </c>
      <c r="J49" s="248">
        <v>529</v>
      </c>
      <c r="K49" s="248">
        <v>2301</v>
      </c>
      <c r="L49" s="287">
        <f t="shared" si="0"/>
        <v>0</v>
      </c>
    </row>
    <row r="50" spans="1:12" x14ac:dyDescent="0.25">
      <c r="A50" s="111">
        <v>1876</v>
      </c>
      <c r="B50" s="250">
        <v>281</v>
      </c>
      <c r="C50" s="248">
        <v>47</v>
      </c>
      <c r="D50" s="248">
        <v>402</v>
      </c>
      <c r="E50" s="250">
        <v>79</v>
      </c>
      <c r="F50" s="248">
        <v>178</v>
      </c>
      <c r="G50" s="248">
        <v>419</v>
      </c>
      <c r="H50" s="248">
        <v>201</v>
      </c>
      <c r="I50" s="248">
        <v>148</v>
      </c>
      <c r="J50" s="248">
        <v>542</v>
      </c>
      <c r="K50" s="248">
        <v>2297</v>
      </c>
      <c r="L50" s="287">
        <f t="shared" si="0"/>
        <v>0</v>
      </c>
    </row>
    <row r="51" spans="1:12" x14ac:dyDescent="0.25">
      <c r="A51" s="109">
        <v>1877</v>
      </c>
      <c r="B51" s="297">
        <v>275</v>
      </c>
      <c r="C51" s="233">
        <v>44</v>
      </c>
      <c r="D51" s="233">
        <v>392</v>
      </c>
      <c r="E51" s="297">
        <v>79</v>
      </c>
      <c r="F51" s="233">
        <v>182</v>
      </c>
      <c r="G51" s="233">
        <v>420</v>
      </c>
      <c r="H51" s="233">
        <v>204</v>
      </c>
      <c r="I51" s="233">
        <v>153</v>
      </c>
      <c r="J51" s="233">
        <v>556</v>
      </c>
      <c r="K51" s="233">
        <v>2305</v>
      </c>
      <c r="L51" s="287">
        <f t="shared" si="0"/>
        <v>0</v>
      </c>
    </row>
    <row r="52" spans="1:12" x14ac:dyDescent="0.25">
      <c r="A52" s="109">
        <v>1878</v>
      </c>
      <c r="B52" s="297">
        <v>264</v>
      </c>
      <c r="C52" s="233">
        <v>40</v>
      </c>
      <c r="D52" s="233">
        <v>384</v>
      </c>
      <c r="E52" s="297">
        <v>80</v>
      </c>
      <c r="F52" s="233">
        <v>178</v>
      </c>
      <c r="G52" s="233">
        <v>403</v>
      </c>
      <c r="H52" s="233">
        <v>203</v>
      </c>
      <c r="I52" s="233">
        <v>153</v>
      </c>
      <c r="J52" s="233">
        <v>548</v>
      </c>
      <c r="K52" s="233">
        <v>2253</v>
      </c>
      <c r="L52" s="287">
        <f t="shared" si="0"/>
        <v>0</v>
      </c>
    </row>
    <row r="53" spans="1:12" x14ac:dyDescent="0.25">
      <c r="A53" s="317">
        <v>1879</v>
      </c>
      <c r="B53" s="297">
        <v>248</v>
      </c>
      <c r="C53" s="233">
        <v>36</v>
      </c>
      <c r="D53" s="233">
        <v>376</v>
      </c>
      <c r="E53" s="297">
        <v>80</v>
      </c>
      <c r="F53" s="233">
        <v>177</v>
      </c>
      <c r="G53" s="233">
        <v>383</v>
      </c>
      <c r="H53" s="233">
        <v>203</v>
      </c>
      <c r="I53" s="233">
        <v>154</v>
      </c>
      <c r="J53" s="233">
        <v>545</v>
      </c>
      <c r="K53" s="233">
        <v>2202</v>
      </c>
      <c r="L53" s="287">
        <f t="shared" si="0"/>
        <v>0</v>
      </c>
    </row>
    <row r="54" spans="1:12" x14ac:dyDescent="0.25">
      <c r="A54" s="109">
        <v>1880</v>
      </c>
      <c r="B54" s="297">
        <v>250</v>
      </c>
      <c r="C54" s="233">
        <v>38</v>
      </c>
      <c r="D54" s="233">
        <v>385</v>
      </c>
      <c r="E54" s="297">
        <v>84</v>
      </c>
      <c r="F54" s="233">
        <v>192</v>
      </c>
      <c r="G54" s="233">
        <v>405</v>
      </c>
      <c r="H54" s="233">
        <v>223</v>
      </c>
      <c r="I54" s="233">
        <v>172</v>
      </c>
      <c r="J54" s="233">
        <v>589</v>
      </c>
      <c r="K54" s="233">
        <v>2338</v>
      </c>
      <c r="L54" s="287">
        <f t="shared" si="0"/>
        <v>0</v>
      </c>
    </row>
    <row r="55" spans="1:12" x14ac:dyDescent="0.25">
      <c r="A55" s="318">
        <v>1881</v>
      </c>
      <c r="B55" s="319">
        <v>242</v>
      </c>
      <c r="C55" s="320">
        <v>38</v>
      </c>
      <c r="D55" s="321">
        <v>377</v>
      </c>
      <c r="E55" s="319">
        <v>83</v>
      </c>
      <c r="F55" s="321">
        <v>189</v>
      </c>
      <c r="G55" s="321">
        <v>404</v>
      </c>
      <c r="H55" s="321">
        <v>222</v>
      </c>
      <c r="I55" s="321">
        <v>174</v>
      </c>
      <c r="J55" s="321">
        <v>582</v>
      </c>
      <c r="K55" s="321">
        <v>2311</v>
      </c>
      <c r="L55" s="287">
        <f t="shared" si="0"/>
        <v>0</v>
      </c>
    </row>
    <row r="56" spans="1:12" x14ac:dyDescent="0.25">
      <c r="A56" s="322">
        <v>1882</v>
      </c>
      <c r="B56" s="238">
        <v>245</v>
      </c>
      <c r="C56" s="323">
        <v>41</v>
      </c>
      <c r="D56" s="294">
        <v>384</v>
      </c>
      <c r="E56" s="324">
        <v>86</v>
      </c>
      <c r="F56" s="233">
        <v>192</v>
      </c>
      <c r="G56" s="233">
        <v>424</v>
      </c>
      <c r="H56" s="233">
        <v>237</v>
      </c>
      <c r="I56" s="233">
        <v>180</v>
      </c>
      <c r="J56" s="233">
        <v>602</v>
      </c>
      <c r="K56" s="233">
        <v>2391</v>
      </c>
      <c r="L56" s="287">
        <f t="shared" si="0"/>
        <v>0</v>
      </c>
    </row>
    <row r="57" spans="1:12" x14ac:dyDescent="0.25">
      <c r="A57" s="325">
        <v>1883</v>
      </c>
      <c r="B57" s="297">
        <v>241</v>
      </c>
      <c r="C57" s="233">
        <v>41</v>
      </c>
      <c r="D57" s="233">
        <v>378</v>
      </c>
      <c r="E57" s="324">
        <v>86</v>
      </c>
      <c r="F57" s="233">
        <v>190</v>
      </c>
      <c r="G57" s="233">
        <v>425</v>
      </c>
      <c r="H57" s="171">
        <v>244</v>
      </c>
      <c r="I57" s="233">
        <v>180</v>
      </c>
      <c r="J57" s="233">
        <v>600</v>
      </c>
      <c r="K57" s="248">
        <v>2385</v>
      </c>
      <c r="L57" s="287">
        <f t="shared" si="0"/>
        <v>0</v>
      </c>
    </row>
    <row r="58" spans="1:12" x14ac:dyDescent="0.25">
      <c r="A58" s="326">
        <v>1884</v>
      </c>
      <c r="B58" s="297">
        <v>233</v>
      </c>
      <c r="C58" s="233">
        <v>39</v>
      </c>
      <c r="D58" s="233">
        <v>370</v>
      </c>
      <c r="E58" s="324">
        <v>86</v>
      </c>
      <c r="F58" s="233">
        <v>185</v>
      </c>
      <c r="G58" s="233">
        <v>433</v>
      </c>
      <c r="H58" s="233">
        <v>241</v>
      </c>
      <c r="I58" s="233">
        <v>178</v>
      </c>
      <c r="J58" s="233">
        <v>588</v>
      </c>
      <c r="K58" s="233">
        <v>2353</v>
      </c>
      <c r="L58" s="287">
        <f t="shared" si="0"/>
        <v>0</v>
      </c>
    </row>
    <row r="59" spans="1:12" ht="18.75" customHeight="1" x14ac:dyDescent="0.25">
      <c r="A59" s="121">
        <v>1885</v>
      </c>
      <c r="B59" s="268">
        <v>229</v>
      </c>
      <c r="C59" s="268">
        <v>37</v>
      </c>
      <c r="D59" s="268">
        <v>363</v>
      </c>
      <c r="E59" s="268">
        <v>85</v>
      </c>
      <c r="F59" s="268">
        <v>186</v>
      </c>
      <c r="G59" s="268">
        <v>426</v>
      </c>
      <c r="H59" s="268">
        <v>237</v>
      </c>
      <c r="I59" s="268">
        <v>180</v>
      </c>
      <c r="J59" s="268">
        <v>593</v>
      </c>
      <c r="K59" s="268">
        <v>2336</v>
      </c>
      <c r="L59" s="287">
        <f t="shared" si="0"/>
        <v>0</v>
      </c>
    </row>
    <row r="60" spans="1:12" x14ac:dyDescent="0.25">
      <c r="A60" s="123">
        <v>1886</v>
      </c>
      <c r="B60" s="252">
        <v>220</v>
      </c>
      <c r="C60" s="252">
        <v>34</v>
      </c>
      <c r="D60" s="252">
        <v>349</v>
      </c>
      <c r="E60" s="252">
        <v>83</v>
      </c>
      <c r="F60" s="252">
        <v>184</v>
      </c>
      <c r="G60" s="252">
        <v>419</v>
      </c>
      <c r="H60" s="252">
        <v>232</v>
      </c>
      <c r="I60" s="252">
        <v>180</v>
      </c>
      <c r="J60" s="252">
        <v>588</v>
      </c>
      <c r="K60" s="252">
        <v>2289</v>
      </c>
      <c r="L60" s="287">
        <f t="shared" si="0"/>
        <v>0</v>
      </c>
    </row>
    <row r="61" spans="1:12" x14ac:dyDescent="0.25">
      <c r="A61" s="111">
        <v>1887</v>
      </c>
      <c r="B61" s="327">
        <v>222</v>
      </c>
      <c r="C61" s="253">
        <v>33</v>
      </c>
      <c r="D61" s="254">
        <v>339</v>
      </c>
      <c r="E61" s="253">
        <v>83</v>
      </c>
      <c r="F61" s="254">
        <v>183</v>
      </c>
      <c r="G61" s="254">
        <v>418</v>
      </c>
      <c r="H61" s="254">
        <v>236</v>
      </c>
      <c r="I61" s="254">
        <v>180</v>
      </c>
      <c r="J61" s="254">
        <v>589</v>
      </c>
      <c r="K61" s="254">
        <v>2283</v>
      </c>
      <c r="L61" s="287">
        <f t="shared" si="0"/>
        <v>0</v>
      </c>
    </row>
    <row r="62" spans="1:12" x14ac:dyDescent="0.25">
      <c r="A62" s="111">
        <v>1888</v>
      </c>
      <c r="B62" s="327">
        <v>224</v>
      </c>
      <c r="C62" s="253">
        <v>35</v>
      </c>
      <c r="D62" s="254">
        <v>333</v>
      </c>
      <c r="E62" s="253">
        <v>83</v>
      </c>
      <c r="F62" s="254">
        <v>187</v>
      </c>
      <c r="G62" s="254">
        <v>424</v>
      </c>
      <c r="H62" s="254">
        <v>247</v>
      </c>
      <c r="I62" s="254">
        <v>184</v>
      </c>
      <c r="J62" s="254">
        <v>598</v>
      </c>
      <c r="K62" s="254">
        <v>2315</v>
      </c>
      <c r="L62" s="287">
        <f t="shared" si="0"/>
        <v>0</v>
      </c>
    </row>
    <row r="63" spans="1:12" x14ac:dyDescent="0.25">
      <c r="A63" s="111">
        <v>1889</v>
      </c>
      <c r="B63" s="327">
        <v>234</v>
      </c>
      <c r="C63" s="253">
        <v>41</v>
      </c>
      <c r="D63" s="254">
        <v>339</v>
      </c>
      <c r="E63" s="253">
        <v>88</v>
      </c>
      <c r="F63" s="254">
        <v>198</v>
      </c>
      <c r="G63" s="254">
        <v>438</v>
      </c>
      <c r="H63" s="254">
        <v>267</v>
      </c>
      <c r="I63" s="254">
        <v>195</v>
      </c>
      <c r="J63" s="254">
        <v>626</v>
      </c>
      <c r="K63" s="254">
        <v>2426</v>
      </c>
      <c r="L63" s="287">
        <f t="shared" si="0"/>
        <v>0</v>
      </c>
    </row>
    <row r="64" spans="1:12" x14ac:dyDescent="0.25">
      <c r="A64" s="109">
        <v>1890</v>
      </c>
      <c r="B64" s="244">
        <v>244</v>
      </c>
      <c r="C64" s="234">
        <v>50</v>
      </c>
      <c r="D64" s="237">
        <v>349</v>
      </c>
      <c r="E64" s="234">
        <v>94</v>
      </c>
      <c r="F64" s="237">
        <v>207</v>
      </c>
      <c r="G64" s="237">
        <v>480</v>
      </c>
      <c r="H64" s="237">
        <v>284</v>
      </c>
      <c r="I64" s="237">
        <v>205</v>
      </c>
      <c r="J64" s="237">
        <v>655</v>
      </c>
      <c r="K64" s="237">
        <v>2568</v>
      </c>
      <c r="L64" s="287">
        <f t="shared" si="0"/>
        <v>0</v>
      </c>
    </row>
    <row r="65" spans="1:12" x14ac:dyDescent="0.25">
      <c r="A65" s="111">
        <v>1891</v>
      </c>
      <c r="B65" s="327">
        <v>236</v>
      </c>
      <c r="C65" s="253">
        <v>53</v>
      </c>
      <c r="D65" s="254">
        <v>350</v>
      </c>
      <c r="E65" s="253">
        <v>95</v>
      </c>
      <c r="F65" s="254">
        <v>205</v>
      </c>
      <c r="G65" s="254">
        <v>475</v>
      </c>
      <c r="H65" s="254">
        <v>275</v>
      </c>
      <c r="I65" s="254">
        <v>203</v>
      </c>
      <c r="J65" s="254">
        <v>648</v>
      </c>
      <c r="K65" s="254">
        <v>2540</v>
      </c>
      <c r="L65" s="287">
        <f t="shared" si="0"/>
        <v>0</v>
      </c>
    </row>
    <row r="66" spans="1:12" x14ac:dyDescent="0.25">
      <c r="A66" s="111">
        <v>1892</v>
      </c>
      <c r="B66" s="327">
        <v>233</v>
      </c>
      <c r="C66" s="253">
        <v>52</v>
      </c>
      <c r="D66" s="254">
        <v>352</v>
      </c>
      <c r="E66" s="253">
        <v>98</v>
      </c>
      <c r="F66" s="254">
        <v>207</v>
      </c>
      <c r="G66" s="254">
        <v>477</v>
      </c>
      <c r="H66" s="254">
        <v>276</v>
      </c>
      <c r="I66" s="254">
        <v>207</v>
      </c>
      <c r="J66" s="254">
        <v>649</v>
      </c>
      <c r="K66" s="254">
        <v>2551</v>
      </c>
      <c r="L66" s="287">
        <f t="shared" si="0"/>
        <v>0</v>
      </c>
    </row>
    <row r="67" spans="1:12" x14ac:dyDescent="0.25">
      <c r="A67" s="111">
        <v>1893</v>
      </c>
      <c r="B67" s="327">
        <v>225</v>
      </c>
      <c r="C67" s="253">
        <v>49</v>
      </c>
      <c r="D67" s="254">
        <v>347</v>
      </c>
      <c r="E67" s="253">
        <v>98</v>
      </c>
      <c r="F67" s="254">
        <v>208</v>
      </c>
      <c r="G67" s="254">
        <v>472</v>
      </c>
      <c r="H67" s="254">
        <v>273</v>
      </c>
      <c r="I67" s="254">
        <v>211</v>
      </c>
      <c r="J67" s="254">
        <v>649</v>
      </c>
      <c r="K67" s="254">
        <v>2532</v>
      </c>
      <c r="L67" s="287">
        <f t="shared" si="0"/>
        <v>0</v>
      </c>
    </row>
    <row r="68" spans="1:12" x14ac:dyDescent="0.25">
      <c r="A68" s="111">
        <v>1894</v>
      </c>
      <c r="B68" s="327">
        <v>222</v>
      </c>
      <c r="C68" s="253">
        <v>48</v>
      </c>
      <c r="D68" s="254">
        <v>343</v>
      </c>
      <c r="E68" s="253">
        <v>100</v>
      </c>
      <c r="F68" s="254">
        <v>211</v>
      </c>
      <c r="G68" s="254">
        <v>479</v>
      </c>
      <c r="H68" s="254">
        <v>277</v>
      </c>
      <c r="I68" s="254">
        <v>216</v>
      </c>
      <c r="J68" s="254">
        <v>652</v>
      </c>
      <c r="K68" s="254">
        <v>2548</v>
      </c>
      <c r="L68" s="287">
        <f t="shared" si="0"/>
        <v>0</v>
      </c>
    </row>
    <row r="69" spans="1:12" x14ac:dyDescent="0.25">
      <c r="A69" s="111">
        <v>1895</v>
      </c>
      <c r="B69" s="327">
        <v>216</v>
      </c>
      <c r="C69" s="253">
        <v>45</v>
      </c>
      <c r="D69" s="254">
        <v>344</v>
      </c>
      <c r="E69" s="253">
        <v>101</v>
      </c>
      <c r="F69" s="254">
        <v>215</v>
      </c>
      <c r="G69" s="254">
        <v>490</v>
      </c>
      <c r="H69" s="254">
        <v>276</v>
      </c>
      <c r="I69" s="254">
        <v>222</v>
      </c>
      <c r="J69" s="254">
        <v>655</v>
      </c>
      <c r="K69" s="254">
        <v>2564</v>
      </c>
      <c r="L69" s="287">
        <f t="shared" si="0"/>
        <v>0</v>
      </c>
    </row>
    <row r="70" spans="1:12" x14ac:dyDescent="0.25">
      <c r="A70" s="111">
        <v>1896</v>
      </c>
      <c r="B70" s="327">
        <v>218</v>
      </c>
      <c r="C70" s="253">
        <v>45</v>
      </c>
      <c r="D70" s="254">
        <v>354</v>
      </c>
      <c r="E70" s="253">
        <v>105</v>
      </c>
      <c r="F70" s="254">
        <v>225</v>
      </c>
      <c r="G70" s="254">
        <v>512</v>
      </c>
      <c r="H70" s="254">
        <v>286</v>
      </c>
      <c r="I70" s="254">
        <v>234</v>
      </c>
      <c r="J70" s="254">
        <v>678</v>
      </c>
      <c r="K70" s="254">
        <v>2657</v>
      </c>
      <c r="L70" s="287">
        <f t="shared" si="0"/>
        <v>0</v>
      </c>
    </row>
    <row r="71" spans="1:12" x14ac:dyDescent="0.25">
      <c r="A71" s="111">
        <v>1897</v>
      </c>
      <c r="B71" s="327">
        <v>221</v>
      </c>
      <c r="C71" s="253">
        <v>48</v>
      </c>
      <c r="D71" s="254">
        <v>372</v>
      </c>
      <c r="E71" s="253">
        <v>111</v>
      </c>
      <c r="F71" s="254">
        <v>239</v>
      </c>
      <c r="G71" s="254">
        <v>530</v>
      </c>
      <c r="H71" s="254">
        <v>298</v>
      </c>
      <c r="I71" s="254">
        <v>248</v>
      </c>
      <c r="J71" s="254">
        <v>715</v>
      </c>
      <c r="K71" s="254">
        <v>2782</v>
      </c>
      <c r="L71" s="287">
        <f t="shared" si="0"/>
        <v>0</v>
      </c>
    </row>
    <row r="72" spans="1:12" x14ac:dyDescent="0.25">
      <c r="A72" s="111">
        <v>1898</v>
      </c>
      <c r="B72" s="327">
        <v>228</v>
      </c>
      <c r="C72" s="253">
        <v>53</v>
      </c>
      <c r="D72" s="254">
        <v>397</v>
      </c>
      <c r="E72" s="253">
        <v>123</v>
      </c>
      <c r="F72" s="254">
        <v>259</v>
      </c>
      <c r="G72" s="254">
        <v>553</v>
      </c>
      <c r="H72" s="254">
        <v>318</v>
      </c>
      <c r="I72" s="254">
        <v>268</v>
      </c>
      <c r="J72" s="254">
        <v>775</v>
      </c>
      <c r="K72" s="254">
        <v>2974</v>
      </c>
      <c r="L72" s="287">
        <f t="shared" si="0"/>
        <v>0</v>
      </c>
    </row>
    <row r="73" spans="1:12" x14ac:dyDescent="0.25">
      <c r="A73" s="111">
        <v>1899</v>
      </c>
      <c r="B73" s="327">
        <v>238</v>
      </c>
      <c r="C73" s="253">
        <v>60</v>
      </c>
      <c r="D73" s="254">
        <v>431</v>
      </c>
      <c r="E73" s="253">
        <v>140</v>
      </c>
      <c r="F73" s="254">
        <v>281</v>
      </c>
      <c r="G73" s="254">
        <v>583</v>
      </c>
      <c r="H73" s="254">
        <v>352</v>
      </c>
      <c r="I73" s="254">
        <v>291</v>
      </c>
      <c r="J73" s="254">
        <v>840</v>
      </c>
      <c r="K73" s="254">
        <v>3216</v>
      </c>
      <c r="L73" s="287">
        <f t="shared" si="0"/>
        <v>0</v>
      </c>
    </row>
    <row r="74" spans="1:12" x14ac:dyDescent="0.25">
      <c r="A74" s="109">
        <v>1900</v>
      </c>
      <c r="B74" s="244">
        <v>258</v>
      </c>
      <c r="C74" s="234">
        <v>71</v>
      </c>
      <c r="D74" s="237">
        <v>479</v>
      </c>
      <c r="E74" s="234">
        <v>160</v>
      </c>
      <c r="F74" s="237">
        <v>307</v>
      </c>
      <c r="G74" s="237">
        <v>616</v>
      </c>
      <c r="H74" s="237">
        <v>392</v>
      </c>
      <c r="I74" s="237">
        <v>319</v>
      </c>
      <c r="J74" s="237">
        <v>913</v>
      </c>
      <c r="K74" s="237">
        <v>3515</v>
      </c>
      <c r="L74" s="287">
        <f t="shared" si="0"/>
        <v>0</v>
      </c>
    </row>
    <row r="75" spans="1:12" x14ac:dyDescent="0.25">
      <c r="A75" s="111">
        <v>1901</v>
      </c>
      <c r="B75" s="327">
        <v>245</v>
      </c>
      <c r="C75" s="253">
        <v>75</v>
      </c>
      <c r="D75" s="254">
        <v>510</v>
      </c>
      <c r="E75" s="253">
        <v>166</v>
      </c>
      <c r="F75" s="254">
        <v>310</v>
      </c>
      <c r="G75" s="254">
        <v>606</v>
      </c>
      <c r="H75" s="254">
        <v>382</v>
      </c>
      <c r="I75" s="254">
        <v>322</v>
      </c>
      <c r="J75" s="254">
        <v>921</v>
      </c>
      <c r="K75" s="254">
        <v>3537</v>
      </c>
      <c r="L75" s="287">
        <f t="shared" si="0"/>
        <v>0</v>
      </c>
    </row>
    <row r="76" spans="1:12" x14ac:dyDescent="0.25">
      <c r="A76" s="111">
        <v>1902</v>
      </c>
      <c r="B76" s="327">
        <v>233</v>
      </c>
      <c r="C76" s="253">
        <v>74</v>
      </c>
      <c r="D76" s="254">
        <v>526</v>
      </c>
      <c r="E76" s="253">
        <v>171</v>
      </c>
      <c r="F76" s="254">
        <v>304</v>
      </c>
      <c r="G76" s="254">
        <v>605</v>
      </c>
      <c r="H76" s="254">
        <v>391</v>
      </c>
      <c r="I76" s="254">
        <v>319</v>
      </c>
      <c r="J76" s="254">
        <v>895</v>
      </c>
      <c r="K76" s="254">
        <v>3518</v>
      </c>
      <c r="L76" s="287">
        <f t="shared" si="0"/>
        <v>0</v>
      </c>
    </row>
    <row r="77" spans="1:12" x14ac:dyDescent="0.25">
      <c r="A77" s="111">
        <v>1903</v>
      </c>
      <c r="B77" s="327">
        <v>231</v>
      </c>
      <c r="C77" s="253">
        <v>75</v>
      </c>
      <c r="D77" s="254">
        <v>539</v>
      </c>
      <c r="E77" s="253">
        <v>179</v>
      </c>
      <c r="F77" s="254">
        <v>303</v>
      </c>
      <c r="G77" s="254">
        <v>614</v>
      </c>
      <c r="H77" s="254">
        <v>403</v>
      </c>
      <c r="I77" s="254">
        <v>323</v>
      </c>
      <c r="J77" s="254">
        <v>894</v>
      </c>
      <c r="K77" s="254">
        <v>3561</v>
      </c>
      <c r="L77" s="287">
        <f t="shared" si="0"/>
        <v>0</v>
      </c>
    </row>
    <row r="78" spans="1:12" x14ac:dyDescent="0.25">
      <c r="A78" s="111">
        <v>1904</v>
      </c>
      <c r="B78" s="327">
        <v>231</v>
      </c>
      <c r="C78" s="253">
        <v>74</v>
      </c>
      <c r="D78" s="254">
        <v>559</v>
      </c>
      <c r="E78" s="253">
        <v>186</v>
      </c>
      <c r="F78" s="254">
        <v>303</v>
      </c>
      <c r="G78" s="254">
        <v>616</v>
      </c>
      <c r="H78" s="254">
        <v>421</v>
      </c>
      <c r="I78" s="254">
        <v>328</v>
      </c>
      <c r="J78" s="254">
        <v>897</v>
      </c>
      <c r="K78" s="254">
        <v>3615</v>
      </c>
      <c r="L78" s="287">
        <f t="shared" ref="L78:L94" si="1">K78-SUM(B78:J78)</f>
        <v>0</v>
      </c>
    </row>
    <row r="79" spans="1:12" x14ac:dyDescent="0.25">
      <c r="A79" s="111">
        <v>1905</v>
      </c>
      <c r="B79" s="327">
        <v>224</v>
      </c>
      <c r="C79" s="253">
        <v>77</v>
      </c>
      <c r="D79" s="254">
        <v>581</v>
      </c>
      <c r="E79" s="253">
        <v>188</v>
      </c>
      <c r="F79" s="254">
        <v>306</v>
      </c>
      <c r="G79" s="254">
        <v>620</v>
      </c>
      <c r="H79" s="254">
        <v>435</v>
      </c>
      <c r="I79" s="254">
        <v>334</v>
      </c>
      <c r="J79" s="254">
        <v>911</v>
      </c>
      <c r="K79" s="254">
        <v>3676</v>
      </c>
      <c r="L79" s="287">
        <f t="shared" si="1"/>
        <v>0</v>
      </c>
    </row>
    <row r="80" spans="1:12" x14ac:dyDescent="0.25">
      <c r="A80" s="111">
        <v>1906</v>
      </c>
      <c r="B80" s="327">
        <v>226</v>
      </c>
      <c r="C80" s="253">
        <v>84</v>
      </c>
      <c r="D80" s="254">
        <v>604</v>
      </c>
      <c r="E80" s="253">
        <v>194</v>
      </c>
      <c r="F80" s="254">
        <v>321</v>
      </c>
      <c r="G80" s="254">
        <v>637</v>
      </c>
      <c r="H80" s="254">
        <v>469</v>
      </c>
      <c r="I80" s="254">
        <v>350</v>
      </c>
      <c r="J80" s="254">
        <v>951</v>
      </c>
      <c r="K80" s="254">
        <v>3836</v>
      </c>
      <c r="L80" s="287">
        <f t="shared" si="1"/>
        <v>0</v>
      </c>
    </row>
    <row r="81" spans="1:12" x14ac:dyDescent="0.25">
      <c r="A81" s="111">
        <v>1907</v>
      </c>
      <c r="B81" s="327">
        <v>231</v>
      </c>
      <c r="C81" s="253">
        <v>93</v>
      </c>
      <c r="D81" s="254">
        <v>627</v>
      </c>
      <c r="E81" s="253">
        <v>200</v>
      </c>
      <c r="F81" s="254">
        <v>337</v>
      </c>
      <c r="G81" s="254">
        <v>647</v>
      </c>
      <c r="H81" s="254">
        <v>494</v>
      </c>
      <c r="I81" s="254">
        <v>367</v>
      </c>
      <c r="J81" s="254">
        <v>999</v>
      </c>
      <c r="K81" s="254">
        <v>3995</v>
      </c>
      <c r="L81" s="287">
        <f t="shared" si="1"/>
        <v>0</v>
      </c>
    </row>
    <row r="82" spans="1:12" x14ac:dyDescent="0.25">
      <c r="A82" s="111">
        <v>1908</v>
      </c>
      <c r="B82" s="327">
        <v>230</v>
      </c>
      <c r="C82" s="253">
        <v>95</v>
      </c>
      <c r="D82" s="254">
        <v>631</v>
      </c>
      <c r="E82" s="253">
        <v>199</v>
      </c>
      <c r="F82" s="254">
        <v>329</v>
      </c>
      <c r="G82" s="254">
        <v>632</v>
      </c>
      <c r="H82" s="254">
        <v>471</v>
      </c>
      <c r="I82" s="254">
        <v>361</v>
      </c>
      <c r="J82" s="254">
        <v>974</v>
      </c>
      <c r="K82" s="254">
        <v>3922</v>
      </c>
      <c r="L82" s="287">
        <f t="shared" si="1"/>
        <v>0</v>
      </c>
    </row>
    <row r="83" spans="1:12" x14ac:dyDescent="0.25">
      <c r="A83" s="111">
        <v>1909</v>
      </c>
      <c r="B83" s="327">
        <v>228</v>
      </c>
      <c r="C83" s="253">
        <v>94</v>
      </c>
      <c r="D83" s="254">
        <v>640</v>
      </c>
      <c r="E83" s="253">
        <v>199</v>
      </c>
      <c r="F83" s="254">
        <v>330</v>
      </c>
      <c r="G83" s="254">
        <v>619</v>
      </c>
      <c r="H83" s="254">
        <v>470</v>
      </c>
      <c r="I83" s="254">
        <v>363</v>
      </c>
      <c r="J83" s="254">
        <v>974</v>
      </c>
      <c r="K83" s="254">
        <v>3917</v>
      </c>
      <c r="L83" s="287">
        <f t="shared" si="1"/>
        <v>0</v>
      </c>
    </row>
    <row r="84" spans="1:12" x14ac:dyDescent="0.25">
      <c r="A84" s="109">
        <v>1910</v>
      </c>
      <c r="B84" s="244">
        <v>229</v>
      </c>
      <c r="C84" s="234">
        <v>98</v>
      </c>
      <c r="D84" s="237">
        <v>653</v>
      </c>
      <c r="E84" s="234">
        <v>200</v>
      </c>
      <c r="F84" s="237">
        <v>344</v>
      </c>
      <c r="G84" s="237">
        <v>624</v>
      </c>
      <c r="H84" s="237">
        <v>485</v>
      </c>
      <c r="I84" s="237">
        <v>378</v>
      </c>
      <c r="J84" s="237">
        <v>1007</v>
      </c>
      <c r="K84" s="237">
        <v>4018</v>
      </c>
      <c r="L84" s="287">
        <f t="shared" si="1"/>
        <v>0</v>
      </c>
    </row>
    <row r="85" spans="1:12" x14ac:dyDescent="0.25">
      <c r="A85" s="111">
        <v>1911</v>
      </c>
      <c r="B85" s="327">
        <v>233</v>
      </c>
      <c r="C85" s="253">
        <v>104</v>
      </c>
      <c r="D85" s="254">
        <v>675</v>
      </c>
      <c r="E85" s="253">
        <v>202</v>
      </c>
      <c r="F85" s="254">
        <v>361</v>
      </c>
      <c r="G85" s="254">
        <v>631</v>
      </c>
      <c r="H85" s="254">
        <v>504</v>
      </c>
      <c r="I85" s="254">
        <v>393</v>
      </c>
      <c r="J85" s="254">
        <v>1047</v>
      </c>
      <c r="K85" s="254">
        <v>4150</v>
      </c>
      <c r="L85" s="287">
        <f t="shared" si="1"/>
        <v>0</v>
      </c>
    </row>
    <row r="86" spans="1:12" x14ac:dyDescent="0.25">
      <c r="A86" s="111">
        <v>1912</v>
      </c>
      <c r="B86" s="327">
        <v>241</v>
      </c>
      <c r="C86" s="253">
        <v>111</v>
      </c>
      <c r="D86" s="254">
        <v>707</v>
      </c>
      <c r="E86" s="253">
        <v>211</v>
      </c>
      <c r="F86" s="254">
        <v>382</v>
      </c>
      <c r="G86" s="254">
        <v>657</v>
      </c>
      <c r="H86" s="254">
        <v>554</v>
      </c>
      <c r="I86" s="254">
        <v>415</v>
      </c>
      <c r="J86" s="254">
        <v>1090</v>
      </c>
      <c r="K86" s="254">
        <v>4368</v>
      </c>
      <c r="L86" s="287">
        <f t="shared" si="1"/>
        <v>0</v>
      </c>
    </row>
    <row r="87" spans="1:12" x14ac:dyDescent="0.25">
      <c r="A87" s="111">
        <v>1913</v>
      </c>
      <c r="B87" s="327">
        <v>257</v>
      </c>
      <c r="C87" s="253">
        <v>122</v>
      </c>
      <c r="D87" s="254">
        <v>742</v>
      </c>
      <c r="E87" s="253">
        <v>224</v>
      </c>
      <c r="F87" s="254">
        <v>401</v>
      </c>
      <c r="G87" s="254">
        <v>685</v>
      </c>
      <c r="H87" s="254">
        <v>578</v>
      </c>
      <c r="I87" s="254">
        <v>437</v>
      </c>
      <c r="J87" s="254">
        <v>1119</v>
      </c>
      <c r="K87" s="254">
        <v>4565</v>
      </c>
      <c r="L87" s="287">
        <f t="shared" si="1"/>
        <v>0</v>
      </c>
    </row>
    <row r="88" spans="1:12" x14ac:dyDescent="0.25">
      <c r="A88" s="111">
        <v>1914</v>
      </c>
      <c r="B88" s="327">
        <v>260</v>
      </c>
      <c r="C88" s="253">
        <v>123</v>
      </c>
      <c r="D88" s="254">
        <v>782</v>
      </c>
      <c r="E88" s="253">
        <v>227</v>
      </c>
      <c r="F88" s="254">
        <v>409</v>
      </c>
      <c r="G88" s="254">
        <v>685</v>
      </c>
      <c r="H88" s="254">
        <v>581</v>
      </c>
      <c r="I88" s="254">
        <v>448</v>
      </c>
      <c r="J88" s="254">
        <v>1127</v>
      </c>
      <c r="K88" s="254">
        <v>4642</v>
      </c>
      <c r="L88" s="287">
        <f t="shared" si="1"/>
        <v>0</v>
      </c>
    </row>
    <row r="89" spans="1:12" x14ac:dyDescent="0.25">
      <c r="A89" s="111">
        <v>1915</v>
      </c>
      <c r="B89" s="327">
        <v>296</v>
      </c>
      <c r="C89" s="253">
        <v>135</v>
      </c>
      <c r="D89" s="254">
        <v>913</v>
      </c>
      <c r="E89" s="253">
        <v>250</v>
      </c>
      <c r="F89" s="254">
        <v>491</v>
      </c>
      <c r="G89" s="254">
        <v>728</v>
      </c>
      <c r="H89" s="254">
        <v>611</v>
      </c>
      <c r="I89" s="254">
        <v>531</v>
      </c>
      <c r="J89" s="254">
        <v>1343</v>
      </c>
      <c r="K89" s="254">
        <v>5298</v>
      </c>
      <c r="L89" s="287">
        <f t="shared" si="1"/>
        <v>0</v>
      </c>
    </row>
    <row r="90" spans="1:12" x14ac:dyDescent="0.25">
      <c r="A90" s="111">
        <v>1916</v>
      </c>
      <c r="B90" s="327">
        <v>343</v>
      </c>
      <c r="C90" s="253">
        <v>156</v>
      </c>
      <c r="D90" s="254">
        <v>1082</v>
      </c>
      <c r="E90" s="253">
        <v>294</v>
      </c>
      <c r="F90" s="254">
        <v>574</v>
      </c>
      <c r="G90" s="254">
        <v>790</v>
      </c>
      <c r="H90" s="254">
        <v>722</v>
      </c>
      <c r="I90" s="254">
        <v>622</v>
      </c>
      <c r="J90" s="254">
        <v>1548</v>
      </c>
      <c r="K90" s="254">
        <v>6131</v>
      </c>
      <c r="L90" s="287">
        <f t="shared" si="1"/>
        <v>0</v>
      </c>
    </row>
    <row r="91" spans="1:12" x14ac:dyDescent="0.25">
      <c r="A91" s="111">
        <v>1917</v>
      </c>
      <c r="B91" s="327">
        <v>403</v>
      </c>
      <c r="C91" s="253">
        <v>177</v>
      </c>
      <c r="D91" s="254">
        <v>1342</v>
      </c>
      <c r="E91" s="253">
        <v>339</v>
      </c>
      <c r="F91" s="254">
        <v>653</v>
      </c>
      <c r="G91" s="254">
        <v>932</v>
      </c>
      <c r="H91" s="254">
        <v>803</v>
      </c>
      <c r="I91" s="254">
        <v>710</v>
      </c>
      <c r="J91" s="254">
        <v>1753</v>
      </c>
      <c r="K91" s="254">
        <v>7112</v>
      </c>
      <c r="L91" s="287">
        <f t="shared" si="1"/>
        <v>0</v>
      </c>
    </row>
    <row r="92" spans="1:12" x14ac:dyDescent="0.25">
      <c r="A92" s="111">
        <v>1918</v>
      </c>
      <c r="B92" s="327">
        <v>448</v>
      </c>
      <c r="C92" s="253">
        <v>217</v>
      </c>
      <c r="D92" s="254">
        <v>1694</v>
      </c>
      <c r="E92" s="253">
        <v>391</v>
      </c>
      <c r="F92" s="254">
        <v>791</v>
      </c>
      <c r="G92" s="254">
        <v>1168</v>
      </c>
      <c r="H92" s="254">
        <v>880</v>
      </c>
      <c r="I92" s="254">
        <v>858</v>
      </c>
      <c r="J92" s="254">
        <v>2141</v>
      </c>
      <c r="K92" s="254">
        <v>8588</v>
      </c>
      <c r="L92" s="287">
        <f t="shared" si="1"/>
        <v>0</v>
      </c>
    </row>
    <row r="93" spans="1:12" x14ac:dyDescent="0.25">
      <c r="A93" s="111">
        <v>1919</v>
      </c>
      <c r="B93" s="327">
        <v>545</v>
      </c>
      <c r="C93" s="253">
        <v>250</v>
      </c>
      <c r="D93" s="254">
        <v>2140</v>
      </c>
      <c r="E93" s="253">
        <v>466</v>
      </c>
      <c r="F93" s="254">
        <v>1000</v>
      </c>
      <c r="G93" s="254">
        <v>1432</v>
      </c>
      <c r="H93" s="254">
        <v>1059</v>
      </c>
      <c r="I93" s="254">
        <v>1050</v>
      </c>
      <c r="J93" s="254">
        <v>2616</v>
      </c>
      <c r="K93" s="254">
        <v>10558</v>
      </c>
      <c r="L93" s="287">
        <f t="shared" si="1"/>
        <v>0</v>
      </c>
    </row>
    <row r="94" spans="1:12" ht="16.5" thickBot="1" x14ac:dyDescent="0.3">
      <c r="A94" s="134">
        <v>1920</v>
      </c>
      <c r="B94" s="328">
        <v>633</v>
      </c>
      <c r="C94" s="329">
        <v>289</v>
      </c>
      <c r="D94" s="330">
        <v>2619</v>
      </c>
      <c r="E94" s="329">
        <v>561</v>
      </c>
      <c r="F94" s="330">
        <v>1213</v>
      </c>
      <c r="G94" s="330">
        <v>1717</v>
      </c>
      <c r="H94" s="330">
        <v>1345</v>
      </c>
      <c r="I94" s="330">
        <v>1235</v>
      </c>
      <c r="J94" s="330">
        <v>3048</v>
      </c>
      <c r="K94" s="330">
        <v>12660</v>
      </c>
      <c r="L94" s="287">
        <f t="shared" si="1"/>
        <v>0</v>
      </c>
    </row>
  </sheetData>
  <mergeCells count="1">
    <mergeCell ref="A23:B23"/>
  </mergeCells>
  <hyperlinks>
    <hyperlink ref="A1" location="'Front page'!A1" display="Front page"/>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91"/>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5.75" x14ac:dyDescent="0.25"/>
  <cols>
    <col min="1" max="1" width="21.140625" style="173" customWidth="1"/>
    <col min="2" max="2" width="15.7109375" style="173" bestFit="1" customWidth="1"/>
    <col min="3" max="3" width="23.5703125" style="173" customWidth="1"/>
    <col min="4" max="4" width="25.28515625" style="173" customWidth="1"/>
    <col min="5" max="5" width="22" style="173" customWidth="1"/>
    <col min="6" max="6" width="24" style="173" customWidth="1"/>
    <col min="7" max="7" width="17.5703125" style="173" customWidth="1"/>
    <col min="8" max="8" width="12.140625" style="173" customWidth="1"/>
    <col min="9" max="9" width="13" style="173" customWidth="1"/>
    <col min="10" max="10" width="25.85546875" style="335"/>
    <col min="11" max="11" width="19.42578125" style="252"/>
    <col min="12" max="16384" width="9.140625" style="173"/>
  </cols>
  <sheetData>
    <row r="1" spans="1:11" ht="18.75" x14ac:dyDescent="0.25">
      <c r="A1" s="69" t="s">
        <v>169</v>
      </c>
      <c r="B1" s="285" t="s">
        <v>192</v>
      </c>
    </row>
    <row r="2" spans="1:11" ht="18.75" x14ac:dyDescent="0.25">
      <c r="B2" s="336"/>
    </row>
    <row r="4" spans="1:11" ht="16.5" thickBot="1" x14ac:dyDescent="0.3">
      <c r="A4" s="252"/>
      <c r="B4" s="207"/>
      <c r="C4" s="207"/>
      <c r="D4" s="207"/>
      <c r="E4" s="207"/>
      <c r="F4" s="207"/>
      <c r="G4" s="207"/>
      <c r="H4" s="207"/>
      <c r="I4" s="207"/>
    </row>
    <row r="5" spans="1:11" ht="38.25" customHeight="1" x14ac:dyDescent="0.25">
      <c r="A5" s="252"/>
      <c r="B5" s="337" t="s">
        <v>8</v>
      </c>
      <c r="C5" s="337" t="s">
        <v>87</v>
      </c>
      <c r="D5" s="337" t="s">
        <v>72</v>
      </c>
      <c r="E5" s="337" t="s">
        <v>73</v>
      </c>
      <c r="F5" s="337" t="s">
        <v>74</v>
      </c>
      <c r="G5" s="337" t="s">
        <v>75</v>
      </c>
      <c r="H5" s="337" t="s">
        <v>63</v>
      </c>
      <c r="I5" s="337" t="s">
        <v>9</v>
      </c>
    </row>
    <row r="6" spans="1:11" ht="24" customHeight="1" thickBot="1" x14ac:dyDescent="0.3">
      <c r="A6" s="252"/>
      <c r="B6" s="224">
        <v>-1</v>
      </c>
      <c r="C6" s="225">
        <v>-2</v>
      </c>
      <c r="D6" s="226">
        <v>-3</v>
      </c>
      <c r="E6" s="227">
        <v>-4</v>
      </c>
      <c r="F6" s="225">
        <v>-5</v>
      </c>
      <c r="G6" s="228">
        <v>-7</v>
      </c>
      <c r="H6" s="226">
        <v>-8</v>
      </c>
      <c r="I6" s="228">
        <v>-9</v>
      </c>
      <c r="J6" s="338" t="s">
        <v>168</v>
      </c>
      <c r="K6" s="339"/>
    </row>
    <row r="7" spans="1:11" x14ac:dyDescent="0.25">
      <c r="C7" s="340"/>
      <c r="D7" s="340"/>
      <c r="E7" s="340"/>
      <c r="F7" s="340"/>
      <c r="G7" s="340"/>
      <c r="H7" s="340"/>
      <c r="I7" s="340"/>
    </row>
    <row r="8" spans="1:11" x14ac:dyDescent="0.25">
      <c r="A8" s="347" t="s">
        <v>25</v>
      </c>
      <c r="B8" s="346"/>
      <c r="C8" s="268"/>
      <c r="D8" s="268"/>
      <c r="E8" s="268"/>
      <c r="F8" s="268"/>
      <c r="G8" s="268"/>
      <c r="H8" s="268"/>
      <c r="I8" s="268"/>
    </row>
    <row r="9" spans="1:11" x14ac:dyDescent="0.25">
      <c r="A9" s="191">
        <v>1760</v>
      </c>
      <c r="B9" s="273">
        <v>40</v>
      </c>
      <c r="C9" s="191">
        <v>16</v>
      </c>
      <c r="D9" s="273">
        <v>57</v>
      </c>
      <c r="E9" s="191">
        <v>113</v>
      </c>
      <c r="F9" s="191">
        <v>16</v>
      </c>
      <c r="G9" s="193">
        <v>1</v>
      </c>
      <c r="H9" s="191">
        <v>3</v>
      </c>
      <c r="I9" s="191">
        <v>133</v>
      </c>
      <c r="J9" s="335">
        <f>I9-H9-G9-F9-E9</f>
        <v>0</v>
      </c>
    </row>
    <row r="10" spans="1:11" x14ac:dyDescent="0.25">
      <c r="A10" s="183">
        <v>1770</v>
      </c>
      <c r="B10" s="267">
        <v>42</v>
      </c>
      <c r="C10" s="183">
        <v>17</v>
      </c>
      <c r="D10" s="267">
        <v>62</v>
      </c>
      <c r="E10" s="183">
        <v>121</v>
      </c>
      <c r="F10" s="183">
        <v>17</v>
      </c>
      <c r="G10" s="183">
        <v>2</v>
      </c>
      <c r="H10" s="191">
        <v>3</v>
      </c>
      <c r="I10" s="183">
        <v>143</v>
      </c>
      <c r="J10" s="335">
        <f t="shared" ref="J10:J74" si="0">I10-H10-G10-F10-E10</f>
        <v>0</v>
      </c>
    </row>
    <row r="11" spans="1:11" x14ac:dyDescent="0.25">
      <c r="A11" s="191">
        <v>1780</v>
      </c>
      <c r="B11" s="273">
        <v>50</v>
      </c>
      <c r="C11" s="191">
        <v>20</v>
      </c>
      <c r="D11" s="273">
        <v>70</v>
      </c>
      <c r="E11" s="191">
        <v>140</v>
      </c>
      <c r="F11" s="191">
        <v>20</v>
      </c>
      <c r="G11" s="191">
        <v>2</v>
      </c>
      <c r="H11" s="191">
        <v>4</v>
      </c>
      <c r="I11" s="191">
        <v>166</v>
      </c>
      <c r="J11" s="335">
        <f t="shared" si="0"/>
        <v>0</v>
      </c>
    </row>
    <row r="12" spans="1:11" x14ac:dyDescent="0.25">
      <c r="A12" s="183">
        <v>1790</v>
      </c>
      <c r="B12" s="267">
        <v>54</v>
      </c>
      <c r="C12" s="183">
        <v>22</v>
      </c>
      <c r="D12" s="267">
        <v>83</v>
      </c>
      <c r="E12" s="183">
        <v>159</v>
      </c>
      <c r="F12" s="183">
        <v>21</v>
      </c>
      <c r="G12" s="197">
        <v>3</v>
      </c>
      <c r="H12" s="183">
        <v>5</v>
      </c>
      <c r="I12" s="183">
        <v>188</v>
      </c>
      <c r="J12" s="335">
        <f t="shared" si="0"/>
        <v>0</v>
      </c>
    </row>
    <row r="13" spans="1:11" x14ac:dyDescent="0.25">
      <c r="A13" s="183">
        <v>1800</v>
      </c>
      <c r="B13" s="267">
        <v>90</v>
      </c>
      <c r="C13" s="183">
        <v>39</v>
      </c>
      <c r="D13" s="184">
        <v>148</v>
      </c>
      <c r="E13" s="183">
        <v>277</v>
      </c>
      <c r="F13" s="183">
        <v>42</v>
      </c>
      <c r="G13" s="183">
        <v>4</v>
      </c>
      <c r="H13" s="183">
        <v>11</v>
      </c>
      <c r="I13" s="183">
        <v>334</v>
      </c>
      <c r="J13" s="335">
        <f t="shared" si="0"/>
        <v>0</v>
      </c>
    </row>
    <row r="14" spans="1:11" x14ac:dyDescent="0.25">
      <c r="A14" s="183">
        <v>1810</v>
      </c>
      <c r="B14" s="183">
        <v>195</v>
      </c>
      <c r="C14" s="183">
        <v>86</v>
      </c>
      <c r="D14" s="184">
        <v>268</v>
      </c>
      <c r="E14" s="183">
        <v>549</v>
      </c>
      <c r="F14" s="183">
        <v>70</v>
      </c>
      <c r="G14" s="183">
        <v>8</v>
      </c>
      <c r="H14" s="183">
        <v>22</v>
      </c>
      <c r="I14" s="183">
        <v>649</v>
      </c>
      <c r="J14" s="335">
        <f t="shared" si="0"/>
        <v>0</v>
      </c>
    </row>
    <row r="15" spans="1:11" x14ac:dyDescent="0.25">
      <c r="A15" s="183">
        <v>1820</v>
      </c>
      <c r="B15" s="183">
        <v>184</v>
      </c>
      <c r="C15" s="183">
        <v>83</v>
      </c>
      <c r="D15" s="184">
        <v>244</v>
      </c>
      <c r="E15" s="183">
        <v>511</v>
      </c>
      <c r="F15" s="183">
        <v>62</v>
      </c>
      <c r="G15" s="183">
        <v>6</v>
      </c>
      <c r="H15" s="183">
        <v>14</v>
      </c>
      <c r="I15" s="183">
        <v>593</v>
      </c>
      <c r="J15" s="335">
        <f t="shared" si="0"/>
        <v>0</v>
      </c>
    </row>
    <row r="16" spans="1:11" x14ac:dyDescent="0.25">
      <c r="A16" s="183">
        <v>1830</v>
      </c>
      <c r="B16" s="183">
        <v>201</v>
      </c>
      <c r="C16" s="183">
        <v>96</v>
      </c>
      <c r="D16" s="184">
        <v>221</v>
      </c>
      <c r="E16" s="183">
        <v>518</v>
      </c>
      <c r="F16" s="183">
        <v>73</v>
      </c>
      <c r="G16" s="183">
        <v>6</v>
      </c>
      <c r="H16" s="183">
        <v>13</v>
      </c>
      <c r="I16" s="183">
        <v>610</v>
      </c>
      <c r="J16" s="335">
        <f t="shared" si="0"/>
        <v>0</v>
      </c>
    </row>
    <row r="17" spans="1:10" x14ac:dyDescent="0.25">
      <c r="A17" s="183">
        <v>1840</v>
      </c>
      <c r="B17" s="183">
        <v>274</v>
      </c>
      <c r="C17" s="183">
        <v>140</v>
      </c>
      <c r="D17" s="184">
        <v>298</v>
      </c>
      <c r="E17" s="183">
        <v>712</v>
      </c>
      <c r="F17" s="183">
        <v>112</v>
      </c>
      <c r="G17" s="183">
        <v>10</v>
      </c>
      <c r="H17" s="183">
        <v>22</v>
      </c>
      <c r="I17" s="183">
        <v>856</v>
      </c>
      <c r="J17" s="335">
        <f t="shared" si="0"/>
        <v>0</v>
      </c>
    </row>
    <row r="18" spans="1:10" x14ac:dyDescent="0.25">
      <c r="A18" s="191">
        <v>1850</v>
      </c>
      <c r="B18" s="191">
        <v>253</v>
      </c>
      <c r="C18" s="191">
        <v>141</v>
      </c>
      <c r="D18" s="195">
        <v>395</v>
      </c>
      <c r="E18" s="191">
        <v>789</v>
      </c>
      <c r="F18" s="191">
        <v>114</v>
      </c>
      <c r="G18" s="191">
        <v>19</v>
      </c>
      <c r="H18" s="191">
        <v>20</v>
      </c>
      <c r="I18" s="191">
        <v>942</v>
      </c>
      <c r="J18" s="335">
        <f t="shared" si="0"/>
        <v>0</v>
      </c>
    </row>
    <row r="19" spans="1:10" x14ac:dyDescent="0.25">
      <c r="A19" s="268"/>
      <c r="B19" s="268"/>
      <c r="C19" s="268"/>
      <c r="D19" s="268"/>
      <c r="E19" s="268"/>
      <c r="F19" s="268"/>
      <c r="G19" s="268"/>
      <c r="H19" s="268"/>
      <c r="I19" s="268"/>
    </row>
    <row r="20" spans="1:10" x14ac:dyDescent="0.25">
      <c r="A20" s="819" t="s">
        <v>26</v>
      </c>
      <c r="B20" s="819"/>
      <c r="C20" s="167"/>
      <c r="D20" s="167"/>
      <c r="E20" s="167"/>
      <c r="F20" s="167"/>
      <c r="G20" s="167"/>
      <c r="H20" s="167"/>
      <c r="I20" s="167"/>
    </row>
    <row r="21" spans="1:10" x14ac:dyDescent="0.25">
      <c r="A21" s="191">
        <v>1850</v>
      </c>
      <c r="B21" s="191">
        <v>269</v>
      </c>
      <c r="C21" s="191">
        <v>145</v>
      </c>
      <c r="D21" s="195">
        <v>422</v>
      </c>
      <c r="E21" s="191">
        <v>836</v>
      </c>
      <c r="F21" s="191">
        <v>121</v>
      </c>
      <c r="G21" s="191">
        <v>19</v>
      </c>
      <c r="H21" s="191">
        <v>21</v>
      </c>
      <c r="I21" s="191">
        <v>997</v>
      </c>
      <c r="J21" s="335">
        <f t="shared" si="0"/>
        <v>0</v>
      </c>
    </row>
    <row r="22" spans="1:10" x14ac:dyDescent="0.25">
      <c r="A22" s="183">
        <v>1851</v>
      </c>
      <c r="B22" s="183">
        <v>270</v>
      </c>
      <c r="C22" s="183">
        <v>145</v>
      </c>
      <c r="D22" s="184">
        <v>423</v>
      </c>
      <c r="E22" s="183">
        <v>838</v>
      </c>
      <c r="F22" s="183">
        <v>120</v>
      </c>
      <c r="G22" s="183">
        <v>20</v>
      </c>
      <c r="H22" s="183">
        <v>23</v>
      </c>
      <c r="I22" s="183">
        <v>1001</v>
      </c>
      <c r="J22" s="335">
        <f t="shared" si="0"/>
        <v>0</v>
      </c>
    </row>
    <row r="23" spans="1:10" x14ac:dyDescent="0.25">
      <c r="A23" s="183">
        <v>1852</v>
      </c>
      <c r="B23" s="183">
        <v>282</v>
      </c>
      <c r="C23" s="183">
        <v>149</v>
      </c>
      <c r="D23" s="184">
        <v>446</v>
      </c>
      <c r="E23" s="183">
        <v>877</v>
      </c>
      <c r="F23" s="183">
        <v>125</v>
      </c>
      <c r="G23" s="183">
        <v>22</v>
      </c>
      <c r="H23" s="183">
        <v>29</v>
      </c>
      <c r="I23" s="183">
        <v>1053</v>
      </c>
      <c r="J23" s="335">
        <f t="shared" si="0"/>
        <v>0</v>
      </c>
    </row>
    <row r="24" spans="1:10" x14ac:dyDescent="0.25">
      <c r="A24" s="183">
        <v>1853</v>
      </c>
      <c r="B24" s="183">
        <v>323</v>
      </c>
      <c r="C24" s="183">
        <v>170</v>
      </c>
      <c r="D24" s="184">
        <v>516</v>
      </c>
      <c r="E24" s="183">
        <v>1009</v>
      </c>
      <c r="F24" s="183">
        <v>142</v>
      </c>
      <c r="G24" s="183">
        <v>28</v>
      </c>
      <c r="H24" s="183">
        <v>34</v>
      </c>
      <c r="I24" s="183">
        <v>1213</v>
      </c>
      <c r="J24" s="335">
        <f t="shared" si="0"/>
        <v>0</v>
      </c>
    </row>
    <row r="25" spans="1:10" x14ac:dyDescent="0.25">
      <c r="A25" s="183">
        <v>1854</v>
      </c>
      <c r="B25" s="183">
        <v>336</v>
      </c>
      <c r="C25" s="183">
        <v>177</v>
      </c>
      <c r="D25" s="184">
        <v>550</v>
      </c>
      <c r="E25" s="183">
        <v>1063</v>
      </c>
      <c r="F25" s="183">
        <v>167</v>
      </c>
      <c r="G25" s="183">
        <v>32</v>
      </c>
      <c r="H25" s="183">
        <v>40</v>
      </c>
      <c r="I25" s="183">
        <v>1302</v>
      </c>
      <c r="J25" s="335">
        <f t="shared" si="0"/>
        <v>0</v>
      </c>
    </row>
    <row r="26" spans="1:10" x14ac:dyDescent="0.25">
      <c r="A26" s="183">
        <v>1855</v>
      </c>
      <c r="B26" s="183">
        <v>334</v>
      </c>
      <c r="C26" s="183">
        <v>178</v>
      </c>
      <c r="D26" s="184">
        <v>557</v>
      </c>
      <c r="E26" s="183">
        <v>1069</v>
      </c>
      <c r="F26" s="183">
        <v>187</v>
      </c>
      <c r="G26" s="183">
        <v>31</v>
      </c>
      <c r="H26" s="183">
        <v>41</v>
      </c>
      <c r="I26" s="183">
        <v>1328</v>
      </c>
      <c r="J26" s="335">
        <f t="shared" si="0"/>
        <v>0</v>
      </c>
    </row>
    <row r="27" spans="1:10" x14ac:dyDescent="0.25">
      <c r="A27" s="183">
        <v>1856</v>
      </c>
      <c r="B27" s="183">
        <v>318</v>
      </c>
      <c r="C27" s="183">
        <v>170</v>
      </c>
      <c r="D27" s="184">
        <v>554</v>
      </c>
      <c r="E27" s="183">
        <v>1042</v>
      </c>
      <c r="F27" s="183">
        <v>198</v>
      </c>
      <c r="G27" s="183">
        <v>31</v>
      </c>
      <c r="H27" s="183">
        <v>41</v>
      </c>
      <c r="I27" s="183">
        <v>1312</v>
      </c>
      <c r="J27" s="335">
        <f t="shared" si="0"/>
        <v>0</v>
      </c>
    </row>
    <row r="28" spans="1:10" x14ac:dyDescent="0.25">
      <c r="A28" s="183">
        <v>1857</v>
      </c>
      <c r="B28" s="183">
        <v>325</v>
      </c>
      <c r="C28" s="183">
        <v>175</v>
      </c>
      <c r="D28" s="184">
        <v>556</v>
      </c>
      <c r="E28" s="183">
        <v>1056</v>
      </c>
      <c r="F28" s="183">
        <v>199</v>
      </c>
      <c r="G28" s="183">
        <v>31</v>
      </c>
      <c r="H28" s="183">
        <v>40</v>
      </c>
      <c r="I28" s="183">
        <v>1326</v>
      </c>
      <c r="J28" s="335">
        <f t="shared" si="0"/>
        <v>0</v>
      </c>
    </row>
    <row r="29" spans="1:10" x14ac:dyDescent="0.25">
      <c r="A29" s="183">
        <v>1858</v>
      </c>
      <c r="B29" s="183">
        <v>318</v>
      </c>
      <c r="C29" s="183">
        <v>173</v>
      </c>
      <c r="D29" s="184">
        <v>542</v>
      </c>
      <c r="E29" s="183">
        <v>1033</v>
      </c>
      <c r="F29" s="183">
        <v>199</v>
      </c>
      <c r="G29" s="183">
        <v>28</v>
      </c>
      <c r="H29" s="183">
        <v>39</v>
      </c>
      <c r="I29" s="183">
        <v>1299</v>
      </c>
      <c r="J29" s="335">
        <f t="shared" si="0"/>
        <v>0</v>
      </c>
    </row>
    <row r="30" spans="1:10" x14ac:dyDescent="0.25">
      <c r="A30" s="183">
        <v>1859</v>
      </c>
      <c r="B30" s="183">
        <v>318</v>
      </c>
      <c r="C30" s="183">
        <v>174</v>
      </c>
      <c r="D30" s="184">
        <v>547</v>
      </c>
      <c r="E30" s="183">
        <v>1039</v>
      </c>
      <c r="F30" s="183">
        <v>195</v>
      </c>
      <c r="G30" s="183">
        <v>29</v>
      </c>
      <c r="H30" s="183">
        <v>38</v>
      </c>
      <c r="I30" s="183">
        <v>1301</v>
      </c>
      <c r="J30" s="335">
        <f t="shared" si="0"/>
        <v>0</v>
      </c>
    </row>
    <row r="31" spans="1:10" x14ac:dyDescent="0.25">
      <c r="A31" s="183">
        <v>1860</v>
      </c>
      <c r="B31" s="183">
        <v>322</v>
      </c>
      <c r="C31" s="183">
        <v>177</v>
      </c>
      <c r="D31" s="184">
        <v>565</v>
      </c>
      <c r="E31" s="183">
        <v>1064</v>
      </c>
      <c r="F31" s="183">
        <v>194</v>
      </c>
      <c r="G31" s="183">
        <v>30</v>
      </c>
      <c r="H31" s="183">
        <v>40</v>
      </c>
      <c r="I31" s="183">
        <v>1328</v>
      </c>
      <c r="J31" s="335">
        <f t="shared" si="0"/>
        <v>0</v>
      </c>
    </row>
    <row r="32" spans="1:10" x14ac:dyDescent="0.25">
      <c r="A32" s="183">
        <v>1861</v>
      </c>
      <c r="B32" s="183">
        <v>319</v>
      </c>
      <c r="C32" s="183">
        <v>176</v>
      </c>
      <c r="D32" s="184">
        <v>583</v>
      </c>
      <c r="E32" s="183">
        <v>1078</v>
      </c>
      <c r="F32" s="183">
        <v>194</v>
      </c>
      <c r="G32" s="183">
        <v>31</v>
      </c>
      <c r="H32" s="183">
        <v>42</v>
      </c>
      <c r="I32" s="183">
        <v>1345</v>
      </c>
      <c r="J32" s="335">
        <f t="shared" si="0"/>
        <v>0</v>
      </c>
    </row>
    <row r="33" spans="1:10" x14ac:dyDescent="0.25">
      <c r="A33" s="183">
        <v>1862</v>
      </c>
      <c r="B33" s="183">
        <v>321</v>
      </c>
      <c r="C33" s="183">
        <v>178</v>
      </c>
      <c r="D33" s="184">
        <v>591</v>
      </c>
      <c r="E33" s="183">
        <v>1090</v>
      </c>
      <c r="F33" s="183">
        <v>198</v>
      </c>
      <c r="G33" s="183">
        <v>32</v>
      </c>
      <c r="H33" s="183">
        <v>42</v>
      </c>
      <c r="I33" s="183">
        <v>1362</v>
      </c>
      <c r="J33" s="335">
        <f t="shared" si="0"/>
        <v>0</v>
      </c>
    </row>
    <row r="34" spans="1:10" x14ac:dyDescent="0.25">
      <c r="A34" s="183">
        <v>1863</v>
      </c>
      <c r="B34" s="183">
        <v>334</v>
      </c>
      <c r="C34" s="183">
        <v>185</v>
      </c>
      <c r="D34" s="184">
        <v>623</v>
      </c>
      <c r="E34" s="183">
        <v>1142</v>
      </c>
      <c r="F34" s="183">
        <v>208</v>
      </c>
      <c r="G34" s="183">
        <v>34</v>
      </c>
      <c r="H34" s="183">
        <v>46</v>
      </c>
      <c r="I34" s="183">
        <v>1430</v>
      </c>
      <c r="J34" s="335">
        <f t="shared" si="0"/>
        <v>0</v>
      </c>
    </row>
    <row r="35" spans="1:10" x14ac:dyDescent="0.25">
      <c r="A35" s="183">
        <v>1864</v>
      </c>
      <c r="B35" s="183">
        <v>346</v>
      </c>
      <c r="C35" s="183">
        <v>190</v>
      </c>
      <c r="D35" s="184">
        <v>659</v>
      </c>
      <c r="E35" s="183">
        <v>1195</v>
      </c>
      <c r="F35" s="183">
        <v>229</v>
      </c>
      <c r="G35" s="183">
        <v>39</v>
      </c>
      <c r="H35" s="183">
        <v>53</v>
      </c>
      <c r="I35" s="183">
        <v>1516</v>
      </c>
      <c r="J35" s="335">
        <f t="shared" si="0"/>
        <v>0</v>
      </c>
    </row>
    <row r="36" spans="1:10" x14ac:dyDescent="0.25">
      <c r="A36" s="183">
        <v>1865</v>
      </c>
      <c r="B36" s="183">
        <v>345</v>
      </c>
      <c r="C36" s="183">
        <v>190</v>
      </c>
      <c r="D36" s="184">
        <v>681</v>
      </c>
      <c r="E36" s="183">
        <v>1216</v>
      </c>
      <c r="F36" s="183">
        <v>248</v>
      </c>
      <c r="G36" s="183">
        <v>41</v>
      </c>
      <c r="H36" s="183">
        <v>53</v>
      </c>
      <c r="I36" s="341">
        <v>1558</v>
      </c>
      <c r="J36" s="335">
        <f t="shared" si="0"/>
        <v>0</v>
      </c>
    </row>
    <row r="37" spans="1:10" x14ac:dyDescent="0.25">
      <c r="A37" s="183">
        <v>1866</v>
      </c>
      <c r="B37" s="183">
        <v>364</v>
      </c>
      <c r="C37" s="183">
        <v>200</v>
      </c>
      <c r="D37" s="184">
        <v>719</v>
      </c>
      <c r="E37" s="183">
        <v>1283</v>
      </c>
      <c r="F37" s="183">
        <v>265</v>
      </c>
      <c r="G37" s="183">
        <v>43</v>
      </c>
      <c r="H37" s="183">
        <v>53</v>
      </c>
      <c r="I37" s="183">
        <v>1644</v>
      </c>
      <c r="J37" s="335">
        <f t="shared" si="0"/>
        <v>0</v>
      </c>
    </row>
    <row r="38" spans="1:10" x14ac:dyDescent="0.25">
      <c r="A38" s="183">
        <v>1867</v>
      </c>
      <c r="B38" s="183">
        <v>367</v>
      </c>
      <c r="C38" s="183">
        <v>200</v>
      </c>
      <c r="D38" s="184">
        <v>724</v>
      </c>
      <c r="E38" s="183">
        <v>1291</v>
      </c>
      <c r="F38" s="183">
        <v>263</v>
      </c>
      <c r="G38" s="183">
        <v>42</v>
      </c>
      <c r="H38" s="183">
        <v>52</v>
      </c>
      <c r="I38" s="183">
        <v>1648</v>
      </c>
      <c r="J38" s="335">
        <f t="shared" si="0"/>
        <v>0</v>
      </c>
    </row>
    <row r="39" spans="1:10" x14ac:dyDescent="0.25">
      <c r="A39" s="183">
        <v>1868</v>
      </c>
      <c r="B39" s="183">
        <v>371</v>
      </c>
      <c r="C39" s="183">
        <v>201</v>
      </c>
      <c r="D39" s="184">
        <v>730</v>
      </c>
      <c r="E39" s="183">
        <v>1302</v>
      </c>
      <c r="F39" s="183">
        <v>262</v>
      </c>
      <c r="G39" s="183">
        <v>42</v>
      </c>
      <c r="H39" s="183">
        <v>46</v>
      </c>
      <c r="I39" s="183">
        <v>1652</v>
      </c>
      <c r="J39" s="335">
        <f t="shared" si="0"/>
        <v>0</v>
      </c>
    </row>
    <row r="40" spans="1:10" x14ac:dyDescent="0.25">
      <c r="A40" s="183">
        <v>1869</v>
      </c>
      <c r="B40" s="183">
        <v>386</v>
      </c>
      <c r="C40" s="183">
        <v>209</v>
      </c>
      <c r="D40" s="184">
        <v>732</v>
      </c>
      <c r="E40" s="183">
        <v>1327</v>
      </c>
      <c r="F40" s="183">
        <v>260</v>
      </c>
      <c r="G40" s="183">
        <v>43</v>
      </c>
      <c r="H40" s="183">
        <v>48</v>
      </c>
      <c r="I40" s="183">
        <v>1678</v>
      </c>
      <c r="J40" s="335">
        <f t="shared" si="0"/>
        <v>0</v>
      </c>
    </row>
    <row r="41" spans="1:10" x14ac:dyDescent="0.25">
      <c r="A41" s="183">
        <v>1870</v>
      </c>
      <c r="B41" s="183">
        <v>405</v>
      </c>
      <c r="C41" s="183">
        <v>218</v>
      </c>
      <c r="D41" s="184">
        <v>751</v>
      </c>
      <c r="E41" s="183">
        <v>1374</v>
      </c>
      <c r="F41" s="183">
        <v>270</v>
      </c>
      <c r="G41" s="183">
        <v>45</v>
      </c>
      <c r="H41" s="183">
        <v>54</v>
      </c>
      <c r="I41" s="183">
        <v>1743</v>
      </c>
      <c r="J41" s="335">
        <f t="shared" si="0"/>
        <v>0</v>
      </c>
    </row>
    <row r="42" spans="1:10" x14ac:dyDescent="0.25">
      <c r="A42" s="342">
        <v>1871</v>
      </c>
      <c r="B42" s="183">
        <v>424</v>
      </c>
      <c r="C42" s="183">
        <v>228</v>
      </c>
      <c r="D42" s="184">
        <v>788</v>
      </c>
      <c r="E42" s="183">
        <v>1440</v>
      </c>
      <c r="F42" s="183">
        <v>283</v>
      </c>
      <c r="G42" s="183">
        <v>46</v>
      </c>
      <c r="H42" s="183">
        <v>60</v>
      </c>
      <c r="I42" s="183">
        <v>1829</v>
      </c>
      <c r="J42" s="335">
        <f t="shared" si="0"/>
        <v>0</v>
      </c>
    </row>
    <row r="43" spans="1:10" x14ac:dyDescent="0.25">
      <c r="A43" s="183">
        <v>1872</v>
      </c>
      <c r="B43" s="183">
        <v>479</v>
      </c>
      <c r="C43" s="183">
        <v>258</v>
      </c>
      <c r="D43" s="184">
        <v>881</v>
      </c>
      <c r="E43" s="183">
        <v>1618</v>
      </c>
      <c r="F43" s="183">
        <v>326</v>
      </c>
      <c r="G43" s="183">
        <v>56</v>
      </c>
      <c r="H43" s="183">
        <v>74</v>
      </c>
      <c r="I43" s="183">
        <v>2074</v>
      </c>
      <c r="J43" s="335">
        <f t="shared" si="0"/>
        <v>0</v>
      </c>
    </row>
    <row r="44" spans="1:10" x14ac:dyDescent="0.25">
      <c r="A44" s="183">
        <v>1873</v>
      </c>
      <c r="B44" s="183">
        <v>532</v>
      </c>
      <c r="C44" s="183">
        <v>289</v>
      </c>
      <c r="D44" s="184">
        <v>990</v>
      </c>
      <c r="E44" s="183">
        <v>1811</v>
      </c>
      <c r="F44" s="183">
        <v>372</v>
      </c>
      <c r="G44" s="183">
        <v>64</v>
      </c>
      <c r="H44" s="183">
        <v>88</v>
      </c>
      <c r="I44" s="183">
        <v>2335</v>
      </c>
      <c r="J44" s="335">
        <f t="shared" si="0"/>
        <v>0</v>
      </c>
    </row>
    <row r="45" spans="1:10" x14ac:dyDescent="0.25">
      <c r="A45" s="183">
        <v>1874</v>
      </c>
      <c r="B45" s="183">
        <v>541</v>
      </c>
      <c r="C45" s="183">
        <v>294</v>
      </c>
      <c r="D45" s="184">
        <v>997</v>
      </c>
      <c r="E45" s="183">
        <v>1832</v>
      </c>
      <c r="F45" s="183">
        <v>409</v>
      </c>
      <c r="G45" s="183">
        <v>63</v>
      </c>
      <c r="H45" s="183">
        <v>81</v>
      </c>
      <c r="I45" s="183">
        <v>2385</v>
      </c>
      <c r="J45" s="335">
        <f t="shared" si="0"/>
        <v>0</v>
      </c>
    </row>
    <row r="46" spans="1:10" x14ac:dyDescent="0.25">
      <c r="A46" s="183">
        <v>1875</v>
      </c>
      <c r="B46" s="183">
        <v>529</v>
      </c>
      <c r="C46" s="183">
        <v>285</v>
      </c>
      <c r="D46" s="184">
        <v>954</v>
      </c>
      <c r="E46" s="183">
        <v>1768</v>
      </c>
      <c r="F46" s="183">
        <v>407</v>
      </c>
      <c r="G46" s="183">
        <v>59</v>
      </c>
      <c r="H46" s="183">
        <v>67</v>
      </c>
      <c r="I46" s="183">
        <v>2301</v>
      </c>
      <c r="J46" s="335">
        <f t="shared" si="0"/>
        <v>0</v>
      </c>
    </row>
    <row r="47" spans="1:10" x14ac:dyDescent="0.25">
      <c r="A47" s="191">
        <v>1876</v>
      </c>
      <c r="B47" s="191">
        <v>542</v>
      </c>
      <c r="C47" s="191">
        <v>288</v>
      </c>
      <c r="D47" s="195">
        <v>956</v>
      </c>
      <c r="E47" s="191">
        <v>1786</v>
      </c>
      <c r="F47" s="191">
        <v>389</v>
      </c>
      <c r="G47" s="191">
        <v>58</v>
      </c>
      <c r="H47" s="191">
        <v>64</v>
      </c>
      <c r="I47" s="191">
        <v>2297</v>
      </c>
      <c r="J47" s="335">
        <f t="shared" si="0"/>
        <v>0</v>
      </c>
    </row>
    <row r="48" spans="1:10" x14ac:dyDescent="0.25">
      <c r="A48" s="191">
        <v>1877</v>
      </c>
      <c r="B48" s="191">
        <v>556</v>
      </c>
      <c r="C48" s="191">
        <v>291</v>
      </c>
      <c r="D48" s="195">
        <v>965</v>
      </c>
      <c r="E48" s="191">
        <v>1812</v>
      </c>
      <c r="F48" s="191">
        <v>372</v>
      </c>
      <c r="G48" s="191">
        <v>58</v>
      </c>
      <c r="H48" s="191">
        <v>63</v>
      </c>
      <c r="I48" s="191">
        <v>2305</v>
      </c>
      <c r="J48" s="335">
        <f t="shared" si="0"/>
        <v>0</v>
      </c>
    </row>
    <row r="49" spans="1:10" x14ac:dyDescent="0.25">
      <c r="A49" s="183">
        <v>1878</v>
      </c>
      <c r="B49" s="183">
        <v>548</v>
      </c>
      <c r="C49" s="183">
        <v>284</v>
      </c>
      <c r="D49" s="184">
        <v>943</v>
      </c>
      <c r="E49" s="183">
        <v>1775</v>
      </c>
      <c r="F49" s="183">
        <v>364</v>
      </c>
      <c r="G49" s="183">
        <v>54</v>
      </c>
      <c r="H49" s="183">
        <v>60</v>
      </c>
      <c r="I49" s="183">
        <v>2253</v>
      </c>
      <c r="J49" s="335">
        <f t="shared" si="0"/>
        <v>0</v>
      </c>
    </row>
    <row r="50" spans="1:10" x14ac:dyDescent="0.25">
      <c r="A50" s="183">
        <v>1879</v>
      </c>
      <c r="B50" s="183">
        <v>545</v>
      </c>
      <c r="C50" s="183">
        <v>281</v>
      </c>
      <c r="D50" s="184">
        <v>909</v>
      </c>
      <c r="E50" s="183">
        <v>1735</v>
      </c>
      <c r="F50" s="343">
        <v>355</v>
      </c>
      <c r="G50" s="183">
        <v>52</v>
      </c>
      <c r="H50" s="183">
        <v>60</v>
      </c>
      <c r="I50" s="183">
        <v>2202</v>
      </c>
      <c r="J50" s="335">
        <f t="shared" si="0"/>
        <v>0</v>
      </c>
    </row>
    <row r="51" spans="1:10" s="252" customFormat="1" x14ac:dyDescent="0.25">
      <c r="A51" s="268">
        <v>1880</v>
      </c>
      <c r="B51" s="268">
        <v>589</v>
      </c>
      <c r="C51" s="268">
        <v>300</v>
      </c>
      <c r="D51" s="268">
        <v>960</v>
      </c>
      <c r="E51" s="268">
        <v>1849</v>
      </c>
      <c r="F51" s="268">
        <v>360</v>
      </c>
      <c r="G51" s="268">
        <v>57</v>
      </c>
      <c r="H51" s="268">
        <v>72</v>
      </c>
      <c r="I51" s="268">
        <v>2338</v>
      </c>
      <c r="J51" s="335">
        <f t="shared" si="0"/>
        <v>0</v>
      </c>
    </row>
    <row r="52" spans="1:10" s="252" customFormat="1" x14ac:dyDescent="0.25">
      <c r="A52" s="252">
        <v>1881</v>
      </c>
      <c r="B52" s="252">
        <v>582</v>
      </c>
      <c r="C52" s="252">
        <v>294</v>
      </c>
      <c r="D52" s="252">
        <v>954</v>
      </c>
      <c r="E52" s="252">
        <v>1830</v>
      </c>
      <c r="F52" s="252">
        <v>355</v>
      </c>
      <c r="G52" s="252">
        <v>56</v>
      </c>
      <c r="H52" s="252">
        <v>70</v>
      </c>
      <c r="I52" s="252">
        <v>2311</v>
      </c>
      <c r="J52" s="335">
        <f t="shared" si="0"/>
        <v>0</v>
      </c>
    </row>
    <row r="53" spans="1:10" x14ac:dyDescent="0.25">
      <c r="A53" s="183">
        <v>1882</v>
      </c>
      <c r="B53" s="183">
        <v>602</v>
      </c>
      <c r="C53" s="183">
        <v>299</v>
      </c>
      <c r="D53" s="183">
        <v>991</v>
      </c>
      <c r="E53" s="183">
        <v>1892</v>
      </c>
      <c r="F53" s="183">
        <v>362</v>
      </c>
      <c r="G53" s="183">
        <v>58</v>
      </c>
      <c r="H53" s="183">
        <v>79</v>
      </c>
      <c r="I53" s="183">
        <v>2391</v>
      </c>
      <c r="J53" s="335">
        <f t="shared" si="0"/>
        <v>0</v>
      </c>
    </row>
    <row r="54" spans="1:10" x14ac:dyDescent="0.25">
      <c r="A54" s="183">
        <v>1883</v>
      </c>
      <c r="B54" s="183">
        <v>600</v>
      </c>
      <c r="C54" s="278">
        <v>295</v>
      </c>
      <c r="D54" s="183">
        <v>990</v>
      </c>
      <c r="E54" s="183">
        <v>1885</v>
      </c>
      <c r="F54" s="183">
        <v>359</v>
      </c>
      <c r="G54" s="183">
        <v>58</v>
      </c>
      <c r="H54" s="183">
        <v>83</v>
      </c>
      <c r="I54" s="183">
        <v>2385</v>
      </c>
      <c r="J54" s="335">
        <f t="shared" si="0"/>
        <v>0</v>
      </c>
    </row>
    <row r="55" spans="1:10" x14ac:dyDescent="0.25">
      <c r="A55" s="183">
        <v>1884</v>
      </c>
      <c r="B55" s="183">
        <v>588</v>
      </c>
      <c r="C55" s="183">
        <v>287</v>
      </c>
      <c r="D55" s="183">
        <v>990</v>
      </c>
      <c r="E55" s="183">
        <v>1865</v>
      </c>
      <c r="F55" s="183">
        <v>353</v>
      </c>
      <c r="G55" s="183">
        <v>57</v>
      </c>
      <c r="H55" s="183">
        <v>78</v>
      </c>
      <c r="I55" s="183">
        <v>2353</v>
      </c>
      <c r="J55" s="335">
        <f t="shared" si="0"/>
        <v>0</v>
      </c>
    </row>
    <row r="56" spans="1:10" x14ac:dyDescent="0.25">
      <c r="A56" s="183">
        <v>1885</v>
      </c>
      <c r="B56" s="183">
        <v>593</v>
      </c>
      <c r="C56" s="183">
        <v>288</v>
      </c>
      <c r="D56" s="183">
        <v>984</v>
      </c>
      <c r="E56" s="183">
        <v>1865</v>
      </c>
      <c r="F56" s="183">
        <v>343</v>
      </c>
      <c r="G56" s="183">
        <v>57</v>
      </c>
      <c r="H56" s="183">
        <v>71</v>
      </c>
      <c r="I56" s="183">
        <v>2336</v>
      </c>
      <c r="J56" s="335">
        <f t="shared" si="0"/>
        <v>0</v>
      </c>
    </row>
    <row r="57" spans="1:10" x14ac:dyDescent="0.25">
      <c r="A57" s="183">
        <v>1886</v>
      </c>
      <c r="B57" s="183">
        <v>588</v>
      </c>
      <c r="C57" s="183">
        <v>284</v>
      </c>
      <c r="D57" s="183">
        <v>969</v>
      </c>
      <c r="E57" s="183">
        <v>1841</v>
      </c>
      <c r="F57" s="183">
        <v>326</v>
      </c>
      <c r="G57" s="183">
        <v>55</v>
      </c>
      <c r="H57" s="183">
        <v>67</v>
      </c>
      <c r="I57" s="183">
        <v>2289</v>
      </c>
      <c r="J57" s="335">
        <f t="shared" si="0"/>
        <v>0</v>
      </c>
    </row>
    <row r="58" spans="1:10" x14ac:dyDescent="0.25">
      <c r="A58" s="183">
        <v>1887</v>
      </c>
      <c r="B58" s="183">
        <v>589</v>
      </c>
      <c r="C58" s="183">
        <v>283</v>
      </c>
      <c r="D58" s="183">
        <v>975</v>
      </c>
      <c r="E58" s="183">
        <v>1847</v>
      </c>
      <c r="F58" s="183">
        <v>315</v>
      </c>
      <c r="G58" s="183">
        <v>55</v>
      </c>
      <c r="H58" s="183">
        <v>66</v>
      </c>
      <c r="I58" s="183">
        <v>2283</v>
      </c>
      <c r="J58" s="335">
        <f t="shared" si="0"/>
        <v>0</v>
      </c>
    </row>
    <row r="59" spans="1:10" x14ac:dyDescent="0.25">
      <c r="A59" s="183">
        <v>1888</v>
      </c>
      <c r="B59" s="183">
        <v>598</v>
      </c>
      <c r="C59" s="183">
        <v>286</v>
      </c>
      <c r="D59" s="183">
        <v>991</v>
      </c>
      <c r="E59" s="183">
        <v>1875</v>
      </c>
      <c r="F59" s="183">
        <v>309</v>
      </c>
      <c r="G59" s="183">
        <v>57</v>
      </c>
      <c r="H59" s="183">
        <v>74</v>
      </c>
      <c r="I59" s="183">
        <v>2315</v>
      </c>
      <c r="J59" s="335">
        <f t="shared" si="0"/>
        <v>0</v>
      </c>
    </row>
    <row r="60" spans="1:10" x14ac:dyDescent="0.25">
      <c r="A60" s="183">
        <v>1889</v>
      </c>
      <c r="B60" s="183">
        <v>626</v>
      </c>
      <c r="C60" s="183">
        <v>298</v>
      </c>
      <c r="D60" s="183">
        <v>1040</v>
      </c>
      <c r="E60" s="183">
        <v>1964</v>
      </c>
      <c r="F60" s="183">
        <v>317</v>
      </c>
      <c r="G60" s="183">
        <v>61</v>
      </c>
      <c r="H60" s="183">
        <v>84</v>
      </c>
      <c r="I60" s="183">
        <v>2426</v>
      </c>
      <c r="J60" s="335">
        <f t="shared" si="0"/>
        <v>0</v>
      </c>
    </row>
    <row r="61" spans="1:10" x14ac:dyDescent="0.25">
      <c r="A61" s="191">
        <v>1890</v>
      </c>
      <c r="B61" s="191">
        <v>655</v>
      </c>
      <c r="C61" s="191">
        <v>313</v>
      </c>
      <c r="D61" s="191">
        <v>1115</v>
      </c>
      <c r="E61" s="191">
        <v>2083</v>
      </c>
      <c r="F61" s="191">
        <v>328</v>
      </c>
      <c r="G61" s="191">
        <v>66</v>
      </c>
      <c r="H61" s="191">
        <v>91</v>
      </c>
      <c r="I61" s="191">
        <v>2568</v>
      </c>
      <c r="J61" s="335">
        <f t="shared" si="0"/>
        <v>0</v>
      </c>
    </row>
    <row r="62" spans="1:10" x14ac:dyDescent="0.25">
      <c r="A62" s="183">
        <v>1891</v>
      </c>
      <c r="B62" s="183">
        <v>648</v>
      </c>
      <c r="C62" s="183">
        <v>309</v>
      </c>
      <c r="D62" s="183">
        <v>1100</v>
      </c>
      <c r="E62" s="183">
        <v>2057</v>
      </c>
      <c r="F62" s="183">
        <v>336</v>
      </c>
      <c r="G62" s="183">
        <v>65</v>
      </c>
      <c r="H62" s="183">
        <v>82</v>
      </c>
      <c r="I62" s="183">
        <v>2540</v>
      </c>
      <c r="J62" s="335">
        <f t="shared" si="0"/>
        <v>0</v>
      </c>
    </row>
    <row r="63" spans="1:10" x14ac:dyDescent="0.25">
      <c r="A63" s="183">
        <v>1892</v>
      </c>
      <c r="B63" s="183">
        <v>649</v>
      </c>
      <c r="C63" s="183">
        <v>310</v>
      </c>
      <c r="D63" s="183">
        <v>1102</v>
      </c>
      <c r="E63" s="183">
        <v>2061</v>
      </c>
      <c r="F63" s="183">
        <v>341</v>
      </c>
      <c r="G63" s="183">
        <v>67</v>
      </c>
      <c r="H63" s="183">
        <v>82</v>
      </c>
      <c r="I63" s="183">
        <v>2551</v>
      </c>
      <c r="J63" s="335">
        <f t="shared" si="0"/>
        <v>0</v>
      </c>
    </row>
    <row r="64" spans="1:10" x14ac:dyDescent="0.25">
      <c r="A64" s="183">
        <v>1893</v>
      </c>
      <c r="B64" s="183">
        <v>649</v>
      </c>
      <c r="C64" s="183">
        <v>309</v>
      </c>
      <c r="D64" s="183">
        <v>1093</v>
      </c>
      <c r="E64" s="183">
        <v>2051</v>
      </c>
      <c r="F64" s="183">
        <v>338</v>
      </c>
      <c r="G64" s="183">
        <v>66</v>
      </c>
      <c r="H64" s="183">
        <v>77</v>
      </c>
      <c r="I64" s="183">
        <v>2532</v>
      </c>
      <c r="J64" s="335">
        <f t="shared" si="0"/>
        <v>0</v>
      </c>
    </row>
    <row r="65" spans="1:10" x14ac:dyDescent="0.25">
      <c r="A65" s="183">
        <v>1894</v>
      </c>
      <c r="B65" s="183">
        <v>652</v>
      </c>
      <c r="C65" s="183">
        <v>309</v>
      </c>
      <c r="D65" s="183">
        <v>1105</v>
      </c>
      <c r="E65" s="183">
        <v>2066</v>
      </c>
      <c r="F65" s="183">
        <v>336</v>
      </c>
      <c r="G65" s="183">
        <v>66</v>
      </c>
      <c r="H65" s="183">
        <v>80</v>
      </c>
      <c r="I65" s="183">
        <v>2548</v>
      </c>
      <c r="J65" s="335">
        <f t="shared" si="0"/>
        <v>0</v>
      </c>
    </row>
    <row r="66" spans="1:10" x14ac:dyDescent="0.25">
      <c r="A66" s="183">
        <v>1895</v>
      </c>
      <c r="B66" s="183">
        <v>655</v>
      </c>
      <c r="C66" s="183">
        <v>311</v>
      </c>
      <c r="D66" s="183">
        <v>1114</v>
      </c>
      <c r="E66" s="183">
        <v>2080</v>
      </c>
      <c r="F66" s="183">
        <v>339</v>
      </c>
      <c r="G66" s="183">
        <v>67</v>
      </c>
      <c r="H66" s="183">
        <v>78</v>
      </c>
      <c r="I66" s="183">
        <v>2564</v>
      </c>
      <c r="J66" s="335">
        <f t="shared" si="0"/>
        <v>0</v>
      </c>
    </row>
    <row r="67" spans="1:10" x14ac:dyDescent="0.25">
      <c r="A67" s="183">
        <v>1896</v>
      </c>
      <c r="B67" s="183">
        <v>678</v>
      </c>
      <c r="C67" s="183">
        <v>321</v>
      </c>
      <c r="D67" s="183">
        <v>1152</v>
      </c>
      <c r="E67" s="183">
        <v>2151</v>
      </c>
      <c r="F67" s="183">
        <v>353</v>
      </c>
      <c r="G67" s="183">
        <v>70</v>
      </c>
      <c r="H67" s="183">
        <v>83</v>
      </c>
      <c r="I67" s="183">
        <v>2657</v>
      </c>
      <c r="J67" s="335">
        <f t="shared" si="0"/>
        <v>0</v>
      </c>
    </row>
    <row r="68" spans="1:10" x14ac:dyDescent="0.25">
      <c r="A68" s="183">
        <v>1897</v>
      </c>
      <c r="B68" s="183">
        <v>715</v>
      </c>
      <c r="C68" s="183">
        <v>339</v>
      </c>
      <c r="D68" s="183">
        <v>1194</v>
      </c>
      <c r="E68" s="183">
        <v>2248</v>
      </c>
      <c r="F68" s="183">
        <v>374</v>
      </c>
      <c r="G68" s="183">
        <v>74</v>
      </c>
      <c r="H68" s="183">
        <v>86</v>
      </c>
      <c r="I68" s="183">
        <v>2782</v>
      </c>
      <c r="J68" s="335">
        <f t="shared" si="0"/>
        <v>0</v>
      </c>
    </row>
    <row r="69" spans="1:10" x14ac:dyDescent="0.25">
      <c r="A69" s="183">
        <v>1898</v>
      </c>
      <c r="B69" s="183">
        <v>775</v>
      </c>
      <c r="C69" s="183">
        <v>365</v>
      </c>
      <c r="D69" s="183">
        <v>1259</v>
      </c>
      <c r="E69" s="183">
        <v>2399</v>
      </c>
      <c r="F69" s="183">
        <v>403</v>
      </c>
      <c r="G69" s="183">
        <v>78</v>
      </c>
      <c r="H69" s="183">
        <v>94</v>
      </c>
      <c r="I69" s="183">
        <v>2974</v>
      </c>
      <c r="J69" s="335">
        <f t="shared" si="0"/>
        <v>0</v>
      </c>
    </row>
    <row r="70" spans="1:10" x14ac:dyDescent="0.25">
      <c r="A70" s="183">
        <v>1899</v>
      </c>
      <c r="B70" s="183">
        <v>840</v>
      </c>
      <c r="C70" s="183">
        <v>395</v>
      </c>
      <c r="D70" s="183">
        <v>1336</v>
      </c>
      <c r="E70" s="183">
        <v>2571</v>
      </c>
      <c r="F70" s="205">
        <v>444</v>
      </c>
      <c r="G70" s="183">
        <v>89</v>
      </c>
      <c r="H70" s="187">
        <v>112</v>
      </c>
      <c r="I70" s="183">
        <v>3216</v>
      </c>
      <c r="J70" s="335">
        <f t="shared" si="0"/>
        <v>0</v>
      </c>
    </row>
    <row r="71" spans="1:10" x14ac:dyDescent="0.25">
      <c r="A71" s="191">
        <v>1900</v>
      </c>
      <c r="B71" s="191">
        <v>913</v>
      </c>
      <c r="C71" s="191">
        <v>429</v>
      </c>
      <c r="D71" s="191">
        <v>1442</v>
      </c>
      <c r="E71" s="191">
        <v>2784</v>
      </c>
      <c r="F71" s="191">
        <v>501</v>
      </c>
      <c r="G71" s="191">
        <v>102</v>
      </c>
      <c r="H71" s="197">
        <v>128</v>
      </c>
      <c r="I71" s="191">
        <v>3515</v>
      </c>
      <c r="J71" s="335">
        <f t="shared" si="0"/>
        <v>0</v>
      </c>
    </row>
    <row r="72" spans="1:10" x14ac:dyDescent="0.25">
      <c r="A72" s="183">
        <v>1901</v>
      </c>
      <c r="B72" s="183">
        <v>921</v>
      </c>
      <c r="C72" s="183">
        <v>434</v>
      </c>
      <c r="D72" s="183">
        <v>1428</v>
      </c>
      <c r="E72" s="183">
        <v>2783</v>
      </c>
      <c r="F72" s="183">
        <v>544</v>
      </c>
      <c r="G72" s="183">
        <v>96</v>
      </c>
      <c r="H72" s="187">
        <v>114</v>
      </c>
      <c r="I72" s="183">
        <v>3537</v>
      </c>
      <c r="J72" s="335">
        <f t="shared" si="0"/>
        <v>0</v>
      </c>
    </row>
    <row r="73" spans="1:10" x14ac:dyDescent="0.25">
      <c r="A73" s="183">
        <v>1902</v>
      </c>
      <c r="B73" s="183">
        <v>895</v>
      </c>
      <c r="C73" s="183">
        <v>421</v>
      </c>
      <c r="D73" s="183">
        <v>1415</v>
      </c>
      <c r="E73" s="183">
        <v>2731</v>
      </c>
      <c r="F73" s="183">
        <v>576</v>
      </c>
      <c r="G73" s="183">
        <v>95</v>
      </c>
      <c r="H73" s="187">
        <v>116</v>
      </c>
      <c r="I73" s="183">
        <v>3518</v>
      </c>
      <c r="J73" s="335">
        <f t="shared" si="0"/>
        <v>0</v>
      </c>
    </row>
    <row r="74" spans="1:10" x14ac:dyDescent="0.25">
      <c r="A74" s="183">
        <v>1903</v>
      </c>
      <c r="B74" s="183">
        <v>894</v>
      </c>
      <c r="C74" s="183">
        <v>418</v>
      </c>
      <c r="D74" s="183">
        <v>1439</v>
      </c>
      <c r="E74" s="183">
        <v>2751</v>
      </c>
      <c r="F74" s="183">
        <v>596</v>
      </c>
      <c r="G74" s="183">
        <v>98</v>
      </c>
      <c r="H74" s="187">
        <v>116</v>
      </c>
      <c r="I74" s="183">
        <v>3561</v>
      </c>
      <c r="J74" s="335">
        <f t="shared" si="0"/>
        <v>0</v>
      </c>
    </row>
    <row r="75" spans="1:10" x14ac:dyDescent="0.25">
      <c r="A75" s="183">
        <v>1904</v>
      </c>
      <c r="B75" s="183">
        <v>897</v>
      </c>
      <c r="C75" s="183">
        <v>420</v>
      </c>
      <c r="D75" s="183">
        <v>1458</v>
      </c>
      <c r="E75" s="183">
        <v>2775</v>
      </c>
      <c r="F75" s="183">
        <v>617</v>
      </c>
      <c r="G75" s="183">
        <v>99</v>
      </c>
      <c r="H75" s="187">
        <v>124</v>
      </c>
      <c r="I75" s="183">
        <v>3615</v>
      </c>
      <c r="J75" s="335">
        <f t="shared" ref="J75:J91" si="1">I75-H75-G75-F75-E75</f>
        <v>0</v>
      </c>
    </row>
    <row r="76" spans="1:10" x14ac:dyDescent="0.25">
      <c r="A76" s="183">
        <v>1905</v>
      </c>
      <c r="B76" s="183">
        <v>911</v>
      </c>
      <c r="C76" s="183">
        <v>426</v>
      </c>
      <c r="D76" s="183">
        <v>1459</v>
      </c>
      <c r="E76" s="183">
        <v>2796</v>
      </c>
      <c r="F76" s="183">
        <v>643</v>
      </c>
      <c r="G76" s="185">
        <v>103</v>
      </c>
      <c r="H76" s="187">
        <v>134</v>
      </c>
      <c r="I76" s="183">
        <v>3676</v>
      </c>
      <c r="J76" s="335">
        <f t="shared" si="1"/>
        <v>0</v>
      </c>
    </row>
    <row r="77" spans="1:10" x14ac:dyDescent="0.25">
      <c r="A77" s="183">
        <v>1906</v>
      </c>
      <c r="B77" s="183">
        <v>951</v>
      </c>
      <c r="C77" s="183">
        <v>447</v>
      </c>
      <c r="D77" s="183">
        <v>1501</v>
      </c>
      <c r="E77" s="183">
        <v>2899</v>
      </c>
      <c r="F77" s="183">
        <v>671</v>
      </c>
      <c r="G77" s="185">
        <v>109</v>
      </c>
      <c r="H77" s="187">
        <v>157</v>
      </c>
      <c r="I77" s="183">
        <v>3836</v>
      </c>
      <c r="J77" s="335">
        <f t="shared" si="1"/>
        <v>0</v>
      </c>
    </row>
    <row r="78" spans="1:10" x14ac:dyDescent="0.25">
      <c r="A78" s="183">
        <v>1907</v>
      </c>
      <c r="B78" s="183">
        <v>999</v>
      </c>
      <c r="C78" s="183">
        <v>471</v>
      </c>
      <c r="D78" s="183">
        <v>1546</v>
      </c>
      <c r="E78" s="183">
        <v>3016</v>
      </c>
      <c r="F78" s="183">
        <v>696</v>
      </c>
      <c r="G78" s="185">
        <v>113</v>
      </c>
      <c r="H78" s="187">
        <v>170</v>
      </c>
      <c r="I78" s="183">
        <v>3995</v>
      </c>
      <c r="J78" s="335">
        <f t="shared" si="1"/>
        <v>0</v>
      </c>
    </row>
    <row r="79" spans="1:10" x14ac:dyDescent="0.25">
      <c r="A79" s="183">
        <v>1908</v>
      </c>
      <c r="B79" s="183">
        <v>974</v>
      </c>
      <c r="C79" s="183">
        <v>458</v>
      </c>
      <c r="D79" s="183">
        <v>1531</v>
      </c>
      <c r="E79" s="183">
        <v>2963</v>
      </c>
      <c r="F79" s="183">
        <v>706</v>
      </c>
      <c r="G79" s="185">
        <v>107</v>
      </c>
      <c r="H79" s="187">
        <v>146</v>
      </c>
      <c r="I79" s="183">
        <v>3922</v>
      </c>
      <c r="J79" s="335">
        <f t="shared" si="1"/>
        <v>0</v>
      </c>
    </row>
    <row r="80" spans="1:10" x14ac:dyDescent="0.25">
      <c r="A80" s="183">
        <v>1909</v>
      </c>
      <c r="B80" s="183">
        <v>974</v>
      </c>
      <c r="C80" s="183">
        <v>459</v>
      </c>
      <c r="D80" s="183">
        <v>1518</v>
      </c>
      <c r="E80" s="183">
        <v>2951</v>
      </c>
      <c r="F80" s="183">
        <v>717</v>
      </c>
      <c r="G80" s="185">
        <v>107</v>
      </c>
      <c r="H80" s="187">
        <v>142</v>
      </c>
      <c r="I80" s="183">
        <v>3917</v>
      </c>
      <c r="J80" s="335">
        <f t="shared" si="1"/>
        <v>0</v>
      </c>
    </row>
    <row r="81" spans="1:10" x14ac:dyDescent="0.25">
      <c r="A81" s="191">
        <v>1910</v>
      </c>
      <c r="B81" s="191">
        <v>1007</v>
      </c>
      <c r="C81" s="191">
        <v>479</v>
      </c>
      <c r="D81" s="191">
        <v>1546</v>
      </c>
      <c r="E81" s="191">
        <v>3032</v>
      </c>
      <c r="F81" s="191">
        <v>724</v>
      </c>
      <c r="G81" s="192">
        <v>110</v>
      </c>
      <c r="H81" s="197">
        <v>152</v>
      </c>
      <c r="I81" s="191">
        <v>4018</v>
      </c>
      <c r="J81" s="335">
        <f t="shared" si="1"/>
        <v>0</v>
      </c>
    </row>
    <row r="82" spans="1:10" x14ac:dyDescent="0.25">
      <c r="A82" s="183">
        <v>1911</v>
      </c>
      <c r="B82" s="183">
        <v>1047</v>
      </c>
      <c r="C82" s="183">
        <v>505</v>
      </c>
      <c r="D82" s="183">
        <v>1581</v>
      </c>
      <c r="E82" s="183">
        <v>3133</v>
      </c>
      <c r="F82" s="183">
        <v>740</v>
      </c>
      <c r="G82" s="185">
        <v>111</v>
      </c>
      <c r="H82" s="187">
        <v>166</v>
      </c>
      <c r="I82" s="183">
        <v>4150</v>
      </c>
      <c r="J82" s="335">
        <f t="shared" si="1"/>
        <v>0</v>
      </c>
    </row>
    <row r="83" spans="1:10" x14ac:dyDescent="0.25">
      <c r="A83" s="183">
        <v>1912</v>
      </c>
      <c r="B83" s="183">
        <v>1090</v>
      </c>
      <c r="C83" s="183">
        <v>536</v>
      </c>
      <c r="D83" s="183">
        <v>1666</v>
      </c>
      <c r="E83" s="183">
        <v>3292</v>
      </c>
      <c r="F83" s="183">
        <v>771</v>
      </c>
      <c r="G83" s="185">
        <v>117</v>
      </c>
      <c r="H83" s="187">
        <v>188</v>
      </c>
      <c r="I83" s="183">
        <v>4368</v>
      </c>
      <c r="J83" s="335">
        <f t="shared" si="1"/>
        <v>0</v>
      </c>
    </row>
    <row r="84" spans="1:10" x14ac:dyDescent="0.25">
      <c r="A84" s="183">
        <v>1913</v>
      </c>
      <c r="B84" s="183">
        <v>1119</v>
      </c>
      <c r="C84" s="183">
        <v>565</v>
      </c>
      <c r="D84" s="183">
        <v>1747</v>
      </c>
      <c r="E84" s="183">
        <v>3431</v>
      </c>
      <c r="F84" s="183">
        <v>811</v>
      </c>
      <c r="G84" s="185">
        <v>120</v>
      </c>
      <c r="H84" s="187">
        <v>203</v>
      </c>
      <c r="I84" s="183">
        <v>4565</v>
      </c>
      <c r="J84" s="335">
        <f t="shared" si="1"/>
        <v>0</v>
      </c>
    </row>
    <row r="85" spans="1:10" x14ac:dyDescent="0.25">
      <c r="A85" s="183">
        <v>1914</v>
      </c>
      <c r="B85" s="183">
        <v>1127</v>
      </c>
      <c r="C85" s="183">
        <v>583</v>
      </c>
      <c r="D85" s="183">
        <v>1773</v>
      </c>
      <c r="E85" s="183">
        <v>3483</v>
      </c>
      <c r="F85" s="183">
        <v>845</v>
      </c>
      <c r="G85" s="185">
        <v>116</v>
      </c>
      <c r="H85" s="187">
        <v>198</v>
      </c>
      <c r="I85" s="183">
        <v>4642</v>
      </c>
      <c r="J85" s="335">
        <f t="shared" si="1"/>
        <v>0</v>
      </c>
    </row>
    <row r="86" spans="1:10" x14ac:dyDescent="0.25">
      <c r="A86" s="183">
        <v>1915</v>
      </c>
      <c r="B86" s="183">
        <v>1343</v>
      </c>
      <c r="C86" s="183">
        <v>714</v>
      </c>
      <c r="D86" s="183">
        <v>1969</v>
      </c>
      <c r="E86" s="183">
        <v>4026</v>
      </c>
      <c r="F86" s="183">
        <v>943</v>
      </c>
      <c r="G86" s="185">
        <v>134</v>
      </c>
      <c r="H86" s="187">
        <v>195</v>
      </c>
      <c r="I86" s="183">
        <v>5298</v>
      </c>
      <c r="J86" s="335">
        <f t="shared" si="1"/>
        <v>0</v>
      </c>
    </row>
    <row r="87" spans="1:10" x14ac:dyDescent="0.25">
      <c r="A87" s="183">
        <v>1916</v>
      </c>
      <c r="B87" s="183">
        <v>1548</v>
      </c>
      <c r="C87" s="183">
        <v>846</v>
      </c>
      <c r="D87" s="183">
        <v>2219</v>
      </c>
      <c r="E87" s="183">
        <v>4613</v>
      </c>
      <c r="F87" s="187">
        <v>1096</v>
      </c>
      <c r="G87" s="185">
        <v>160</v>
      </c>
      <c r="H87" s="187">
        <v>262</v>
      </c>
      <c r="I87" s="183">
        <v>6131</v>
      </c>
      <c r="J87" s="335">
        <f t="shared" si="1"/>
        <v>0</v>
      </c>
    </row>
    <row r="88" spans="1:10" x14ac:dyDescent="0.25">
      <c r="A88" s="183">
        <v>1917</v>
      </c>
      <c r="B88" s="183">
        <v>1753</v>
      </c>
      <c r="C88" s="183">
        <v>987</v>
      </c>
      <c r="D88" s="183">
        <v>2560</v>
      </c>
      <c r="E88" s="183">
        <v>5300</v>
      </c>
      <c r="F88" s="187">
        <v>1353</v>
      </c>
      <c r="G88" s="185">
        <v>175</v>
      </c>
      <c r="H88" s="187">
        <v>284</v>
      </c>
      <c r="I88" s="183">
        <v>7112</v>
      </c>
      <c r="J88" s="335">
        <f t="shared" si="1"/>
        <v>0</v>
      </c>
    </row>
    <row r="89" spans="1:10" x14ac:dyDescent="0.25">
      <c r="A89" s="183">
        <v>1918</v>
      </c>
      <c r="B89" s="183">
        <v>2141</v>
      </c>
      <c r="C89" s="187">
        <v>1255</v>
      </c>
      <c r="D89" s="183">
        <v>3084</v>
      </c>
      <c r="E89" s="183">
        <v>6480</v>
      </c>
      <c r="F89" s="187">
        <v>1624</v>
      </c>
      <c r="G89" s="185">
        <v>191</v>
      </c>
      <c r="H89" s="187">
        <v>293</v>
      </c>
      <c r="I89" s="183">
        <v>8588</v>
      </c>
      <c r="J89" s="335">
        <f t="shared" si="1"/>
        <v>0</v>
      </c>
    </row>
    <row r="90" spans="1:10" x14ac:dyDescent="0.25">
      <c r="A90" s="183">
        <v>1919</v>
      </c>
      <c r="B90" s="183">
        <v>2616</v>
      </c>
      <c r="C90" s="187">
        <v>1616</v>
      </c>
      <c r="D90" s="183">
        <v>3764</v>
      </c>
      <c r="E90" s="183">
        <v>7996</v>
      </c>
      <c r="F90" s="187">
        <v>1961</v>
      </c>
      <c r="G90" s="183">
        <v>261</v>
      </c>
      <c r="H90" s="187">
        <v>340</v>
      </c>
      <c r="I90" s="183">
        <v>10558</v>
      </c>
      <c r="J90" s="335">
        <f t="shared" si="1"/>
        <v>0</v>
      </c>
    </row>
    <row r="91" spans="1:10" ht="16.5" thickBot="1" x14ac:dyDescent="0.3">
      <c r="A91" s="281">
        <v>1920</v>
      </c>
      <c r="B91" s="281">
        <v>3048</v>
      </c>
      <c r="C91" s="344">
        <v>2022</v>
      </c>
      <c r="D91" s="281">
        <v>4484</v>
      </c>
      <c r="E91" s="281">
        <v>9554</v>
      </c>
      <c r="F91" s="345">
        <v>2321</v>
      </c>
      <c r="G91" s="281">
        <v>294</v>
      </c>
      <c r="H91" s="344">
        <v>491</v>
      </c>
      <c r="I91" s="281">
        <v>12660</v>
      </c>
      <c r="J91" s="335">
        <f t="shared" si="1"/>
        <v>0</v>
      </c>
    </row>
  </sheetData>
  <mergeCells count="1">
    <mergeCell ref="A20:B20"/>
  </mergeCells>
  <hyperlinks>
    <hyperlink ref="A1" location="'Front page'!A1" display="Front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08"/>
  <sheetViews>
    <sheetView zoomScale="80" zoomScaleNormal="80" workbookViewId="0">
      <pane xSplit="1" ySplit="10" topLeftCell="B11" activePane="bottomRight" state="frozen"/>
      <selection pane="topRight" activeCell="B1" sqref="B1"/>
      <selection pane="bottomLeft" activeCell="A11" sqref="A11"/>
      <selection pane="bottomRight"/>
    </sheetView>
  </sheetViews>
  <sheetFormatPr defaultRowHeight="15.75" x14ac:dyDescent="0.25"/>
  <cols>
    <col min="1" max="1" width="14.140625" style="173" customWidth="1"/>
    <col min="2" max="9" width="13.7109375" style="173" customWidth="1"/>
    <col min="10" max="10" width="25.85546875" style="287"/>
    <col min="11" max="11" width="19.42578125" style="287"/>
    <col min="12" max="16384" width="9.140625" style="173"/>
  </cols>
  <sheetData>
    <row r="1" spans="1:11" ht="18.75" x14ac:dyDescent="0.25">
      <c r="A1" s="69" t="s">
        <v>169</v>
      </c>
      <c r="B1" s="285" t="s">
        <v>191</v>
      </c>
    </row>
    <row r="2" spans="1:11" ht="18.75" x14ac:dyDescent="0.25">
      <c r="B2" s="286"/>
    </row>
    <row r="3" spans="1:11" x14ac:dyDescent="0.25">
      <c r="A3" s="348"/>
    </row>
    <row r="4" spans="1:11" ht="16.5" thickBot="1" x14ac:dyDescent="0.3">
      <c r="A4" s="206"/>
    </row>
    <row r="5" spans="1:11" x14ac:dyDescent="0.25">
      <c r="B5" s="349" t="s">
        <v>27</v>
      </c>
      <c r="C5" s="350" t="s">
        <v>76</v>
      </c>
      <c r="D5" s="351" t="s">
        <v>77</v>
      </c>
      <c r="E5" s="350" t="s">
        <v>27</v>
      </c>
      <c r="F5" s="350" t="s">
        <v>78</v>
      </c>
      <c r="G5" s="350" t="s">
        <v>32</v>
      </c>
      <c r="H5" s="352" t="s">
        <v>32</v>
      </c>
      <c r="I5" s="352" t="s">
        <v>76</v>
      </c>
    </row>
    <row r="6" spans="1:11" x14ac:dyDescent="0.25">
      <c r="B6" s="353" t="s">
        <v>33</v>
      </c>
      <c r="C6" s="354" t="s">
        <v>79</v>
      </c>
      <c r="D6" s="355" t="s">
        <v>33</v>
      </c>
      <c r="E6" s="354" t="s">
        <v>128</v>
      </c>
      <c r="F6" s="354" t="s">
        <v>80</v>
      </c>
      <c r="G6" s="354" t="s">
        <v>33</v>
      </c>
      <c r="H6" s="354" t="s">
        <v>128</v>
      </c>
      <c r="I6" s="354" t="s">
        <v>79</v>
      </c>
    </row>
    <row r="7" spans="1:11" x14ac:dyDescent="0.25">
      <c r="B7" s="353" t="s">
        <v>35</v>
      </c>
      <c r="C7" s="354" t="s">
        <v>34</v>
      </c>
      <c r="D7" s="355" t="s">
        <v>35</v>
      </c>
      <c r="E7" s="171"/>
      <c r="F7" s="171"/>
      <c r="G7" s="354" t="s">
        <v>35</v>
      </c>
      <c r="H7" s="171"/>
      <c r="I7" s="354" t="s">
        <v>81</v>
      </c>
    </row>
    <row r="8" spans="1:11" x14ac:dyDescent="0.25">
      <c r="B8" s="353" t="s">
        <v>82</v>
      </c>
      <c r="C8" s="354" t="s">
        <v>36</v>
      </c>
      <c r="D8" s="355" t="s">
        <v>82</v>
      </c>
      <c r="E8" s="171"/>
      <c r="F8" s="171"/>
      <c r="G8" s="354" t="s">
        <v>82</v>
      </c>
      <c r="H8" s="171"/>
      <c r="I8" s="354" t="s">
        <v>36</v>
      </c>
    </row>
    <row r="9" spans="1:11" x14ac:dyDescent="0.25">
      <c r="B9" s="353" t="s">
        <v>83</v>
      </c>
      <c r="C9" s="171"/>
      <c r="D9" s="355" t="s">
        <v>83</v>
      </c>
      <c r="E9" s="171"/>
      <c r="F9" s="171"/>
      <c r="G9" s="354" t="s">
        <v>83</v>
      </c>
      <c r="H9" s="171"/>
      <c r="I9" s="171"/>
    </row>
    <row r="10" spans="1:11" ht="16.5" thickBot="1" x14ac:dyDescent="0.3">
      <c r="A10" s="207"/>
      <c r="B10" s="224">
        <v>-1</v>
      </c>
      <c r="C10" s="225">
        <v>-2</v>
      </c>
      <c r="D10" s="226">
        <v>-3</v>
      </c>
      <c r="E10" s="227">
        <v>-4</v>
      </c>
      <c r="F10" s="225">
        <v>-5</v>
      </c>
      <c r="G10" s="228">
        <v>-6</v>
      </c>
      <c r="H10" s="226">
        <v>-7</v>
      </c>
      <c r="I10" s="226">
        <v>-8</v>
      </c>
      <c r="J10" s="820" t="s">
        <v>168</v>
      </c>
      <c r="K10" s="820"/>
    </row>
    <row r="12" spans="1:11" x14ac:dyDescent="0.25">
      <c r="B12" s="348" t="s">
        <v>84</v>
      </c>
    </row>
    <row r="14" spans="1:11" x14ac:dyDescent="0.25">
      <c r="A14" s="356" t="s">
        <v>25</v>
      </c>
    </row>
    <row r="15" spans="1:11" x14ac:dyDescent="0.25">
      <c r="A15" s="357">
        <v>1760</v>
      </c>
      <c r="B15" s="104"/>
      <c r="C15" s="108"/>
      <c r="D15" s="108"/>
      <c r="E15" s="358">
        <v>449</v>
      </c>
      <c r="F15" s="107"/>
      <c r="G15" s="104"/>
      <c r="H15" s="359">
        <v>248</v>
      </c>
      <c r="I15" s="106"/>
    </row>
    <row r="16" spans="1:11" x14ac:dyDescent="0.25">
      <c r="A16" s="360" t="s">
        <v>39</v>
      </c>
      <c r="B16" s="361">
        <v>7.4</v>
      </c>
      <c r="C16" s="361">
        <v>5.3</v>
      </c>
      <c r="D16" s="361">
        <v>2.1</v>
      </c>
      <c r="E16" s="358">
        <v>470</v>
      </c>
      <c r="F16" s="361">
        <v>6.4</v>
      </c>
      <c r="G16" s="361">
        <v>1</v>
      </c>
      <c r="H16" s="358">
        <v>257</v>
      </c>
      <c r="I16" s="361">
        <v>0.1</v>
      </c>
      <c r="J16" s="287">
        <f>B16-C16-D16</f>
        <v>0</v>
      </c>
      <c r="K16" s="287">
        <f>B16-F16-G16</f>
        <v>0</v>
      </c>
    </row>
    <row r="17" spans="1:11" x14ac:dyDescent="0.25">
      <c r="A17" s="360" t="s">
        <v>40</v>
      </c>
      <c r="B17" s="361">
        <v>9.4</v>
      </c>
      <c r="C17" s="361">
        <v>5.7</v>
      </c>
      <c r="D17" s="361">
        <v>3.7</v>
      </c>
      <c r="E17" s="358">
        <v>507</v>
      </c>
      <c r="F17" s="361">
        <v>6.9</v>
      </c>
      <c r="G17" s="361">
        <v>2.5</v>
      </c>
      <c r="H17" s="358">
        <v>281</v>
      </c>
      <c r="I17" s="361">
        <v>0.1</v>
      </c>
      <c r="J17" s="287">
        <f t="shared" ref="J17:J25" si="0">B17-C17-D17</f>
        <v>0</v>
      </c>
      <c r="K17" s="287">
        <f t="shared" ref="K17:K25" si="1">B17-F17-G17</f>
        <v>0</v>
      </c>
    </row>
    <row r="18" spans="1:11" x14ac:dyDescent="0.25">
      <c r="A18" s="360" t="s">
        <v>41</v>
      </c>
      <c r="B18" s="361">
        <v>11.2</v>
      </c>
      <c r="C18" s="361">
        <v>5.8</v>
      </c>
      <c r="D18" s="361">
        <v>5.4</v>
      </c>
      <c r="E18" s="358">
        <v>561</v>
      </c>
      <c r="F18" s="361">
        <v>7.6</v>
      </c>
      <c r="G18" s="361">
        <v>3.6</v>
      </c>
      <c r="H18" s="358">
        <v>315</v>
      </c>
      <c r="I18" s="361">
        <v>0.2</v>
      </c>
      <c r="J18" s="287">
        <f t="shared" si="0"/>
        <v>0</v>
      </c>
      <c r="K18" s="287">
        <f t="shared" si="1"/>
        <v>0</v>
      </c>
    </row>
    <row r="19" spans="1:11" x14ac:dyDescent="0.25">
      <c r="A19" s="360" t="s">
        <v>42</v>
      </c>
      <c r="B19" s="361">
        <v>13.7</v>
      </c>
      <c r="C19" s="362">
        <v>6.1</v>
      </c>
      <c r="D19" s="361">
        <v>7.6</v>
      </c>
      <c r="E19" s="358">
        <v>637</v>
      </c>
      <c r="F19" s="361">
        <v>8.6999999999999993</v>
      </c>
      <c r="G19" s="361">
        <v>5</v>
      </c>
      <c r="H19" s="358">
        <v>364</v>
      </c>
      <c r="I19" s="361">
        <v>0.1</v>
      </c>
      <c r="J19" s="287">
        <f t="shared" si="0"/>
        <v>0</v>
      </c>
      <c r="K19" s="287">
        <f t="shared" si="1"/>
        <v>0</v>
      </c>
    </row>
    <row r="20" spans="1:11" x14ac:dyDescent="0.25">
      <c r="A20" s="360" t="s">
        <v>43</v>
      </c>
      <c r="B20" s="361">
        <v>16</v>
      </c>
      <c r="C20" s="361">
        <v>6.4</v>
      </c>
      <c r="D20" s="361">
        <v>9.6</v>
      </c>
      <c r="E20" s="358">
        <v>733</v>
      </c>
      <c r="F20" s="361">
        <v>10.1</v>
      </c>
      <c r="G20" s="361">
        <v>5.9</v>
      </c>
      <c r="H20" s="358">
        <v>422</v>
      </c>
      <c r="I20" s="361">
        <v>0.1</v>
      </c>
      <c r="J20" s="287">
        <f t="shared" si="0"/>
        <v>0</v>
      </c>
      <c r="K20" s="287">
        <f t="shared" si="1"/>
        <v>0</v>
      </c>
    </row>
    <row r="21" spans="1:11" x14ac:dyDescent="0.25">
      <c r="A21" s="360" t="s">
        <v>44</v>
      </c>
      <c r="B21" s="361">
        <v>19.2</v>
      </c>
      <c r="C21" s="361">
        <v>7.4</v>
      </c>
      <c r="D21" s="363">
        <v>11.8</v>
      </c>
      <c r="E21" s="358">
        <v>851</v>
      </c>
      <c r="F21" s="361">
        <v>11.7</v>
      </c>
      <c r="G21" s="361">
        <v>7.5</v>
      </c>
      <c r="H21" s="358">
        <v>497</v>
      </c>
      <c r="I21" s="106"/>
      <c r="J21" s="287">
        <f t="shared" si="0"/>
        <v>0</v>
      </c>
      <c r="K21" s="287">
        <f t="shared" si="1"/>
        <v>0</v>
      </c>
    </row>
    <row r="22" spans="1:11" x14ac:dyDescent="0.25">
      <c r="A22" s="360" t="s">
        <v>45</v>
      </c>
      <c r="B22" s="361">
        <v>25.1</v>
      </c>
      <c r="C22" s="361">
        <v>8.4</v>
      </c>
      <c r="D22" s="363">
        <v>16.7</v>
      </c>
      <c r="E22" s="358">
        <v>1018</v>
      </c>
      <c r="F22" s="361">
        <v>13.8</v>
      </c>
      <c r="G22" s="361">
        <v>11.3</v>
      </c>
      <c r="H22" s="358">
        <v>609</v>
      </c>
      <c r="I22" s="361">
        <v>0.1</v>
      </c>
      <c r="J22" s="287">
        <f t="shared" si="0"/>
        <v>0</v>
      </c>
      <c r="K22" s="287">
        <f t="shared" si="1"/>
        <v>0</v>
      </c>
    </row>
    <row r="23" spans="1:11" x14ac:dyDescent="0.25">
      <c r="A23" s="360" t="s">
        <v>46</v>
      </c>
      <c r="B23" s="361">
        <v>35.1</v>
      </c>
      <c r="C23" s="361">
        <v>9.1999999999999993</v>
      </c>
      <c r="D23" s="363">
        <v>25.9</v>
      </c>
      <c r="E23" s="358">
        <v>1277</v>
      </c>
      <c r="F23" s="361">
        <v>17</v>
      </c>
      <c r="G23" s="361">
        <v>18.100000000000001</v>
      </c>
      <c r="H23" s="358">
        <v>789</v>
      </c>
      <c r="I23" s="361">
        <v>0.1</v>
      </c>
      <c r="J23" s="287">
        <f t="shared" si="0"/>
        <v>0</v>
      </c>
      <c r="K23" s="287">
        <f t="shared" si="1"/>
        <v>0</v>
      </c>
    </row>
    <row r="24" spans="1:11" x14ac:dyDescent="0.25">
      <c r="A24" s="360" t="s">
        <v>47</v>
      </c>
      <c r="B24" s="361">
        <v>46.9</v>
      </c>
      <c r="C24" s="362">
        <v>10.4</v>
      </c>
      <c r="D24" s="363">
        <v>36.5</v>
      </c>
      <c r="E24" s="358">
        <v>1642</v>
      </c>
      <c r="F24" s="361">
        <v>21.9</v>
      </c>
      <c r="G24" s="361">
        <v>25</v>
      </c>
      <c r="H24" s="358">
        <v>1037</v>
      </c>
      <c r="I24" s="361">
        <v>0.2</v>
      </c>
      <c r="J24" s="287">
        <f t="shared" si="0"/>
        <v>0</v>
      </c>
      <c r="K24" s="287">
        <f t="shared" si="1"/>
        <v>0</v>
      </c>
    </row>
    <row r="25" spans="1:11" x14ac:dyDescent="0.25">
      <c r="A25" s="360" t="s">
        <v>48</v>
      </c>
      <c r="B25" s="361">
        <v>53.3</v>
      </c>
      <c r="C25" s="362">
        <v>14.1</v>
      </c>
      <c r="D25" s="363">
        <v>39.200000000000003</v>
      </c>
      <c r="E25" s="358">
        <v>2034</v>
      </c>
      <c r="F25" s="361">
        <v>28.9</v>
      </c>
      <c r="G25" s="361">
        <v>24.4</v>
      </c>
      <c r="H25" s="358">
        <v>1271</v>
      </c>
      <c r="I25" s="361">
        <v>1</v>
      </c>
      <c r="J25" s="287">
        <f t="shared" si="0"/>
        <v>0</v>
      </c>
      <c r="K25" s="287">
        <f t="shared" si="1"/>
        <v>0</v>
      </c>
    </row>
    <row r="26" spans="1:11" x14ac:dyDescent="0.25">
      <c r="A26" s="347"/>
      <c r="B26" s="124"/>
      <c r="C26" s="124"/>
      <c r="D26" s="124"/>
      <c r="E26" s="124"/>
      <c r="F26" s="124"/>
      <c r="G26" s="124"/>
      <c r="H26" s="124"/>
      <c r="I26" s="124"/>
    </row>
    <row r="27" spans="1:11" x14ac:dyDescent="0.25">
      <c r="A27" s="364" t="s">
        <v>131</v>
      </c>
      <c r="C27" s="238"/>
      <c r="D27" s="238"/>
      <c r="E27" s="238"/>
      <c r="F27" s="235"/>
      <c r="G27" s="167"/>
      <c r="H27" s="167"/>
      <c r="I27" s="171"/>
    </row>
    <row r="28" spans="1:11" x14ac:dyDescent="0.25">
      <c r="A28" s="357">
        <v>1850</v>
      </c>
      <c r="B28" s="167"/>
      <c r="C28" s="238"/>
      <c r="D28" s="238"/>
      <c r="E28" s="365">
        <v>1743</v>
      </c>
      <c r="F28" s="235"/>
      <c r="G28" s="167"/>
      <c r="H28" s="366">
        <v>1098</v>
      </c>
      <c r="I28" s="171"/>
    </row>
    <row r="29" spans="1:11" x14ac:dyDescent="0.25">
      <c r="A29" s="367" t="s">
        <v>48</v>
      </c>
      <c r="B29" s="368">
        <v>55.7</v>
      </c>
      <c r="C29" s="369">
        <v>14.6</v>
      </c>
      <c r="D29" s="370">
        <v>41.1</v>
      </c>
      <c r="E29" s="365">
        <v>2154</v>
      </c>
      <c r="F29" s="368">
        <v>30.4</v>
      </c>
      <c r="G29" s="368">
        <v>25.3</v>
      </c>
      <c r="H29" s="366">
        <v>1341</v>
      </c>
      <c r="I29" s="368">
        <v>1</v>
      </c>
      <c r="J29" s="287">
        <f t="shared" ref="J29" si="2">B29-C29-D29</f>
        <v>0</v>
      </c>
      <c r="K29" s="287">
        <f t="shared" ref="K29" si="3">B29-F29-G29</f>
        <v>0</v>
      </c>
    </row>
    <row r="30" spans="1:11" x14ac:dyDescent="0.25">
      <c r="A30" s="371"/>
      <c r="B30" s="252"/>
      <c r="C30" s="252"/>
      <c r="D30" s="252"/>
      <c r="E30" s="252"/>
      <c r="F30" s="252"/>
      <c r="G30" s="252"/>
      <c r="H30" s="252"/>
      <c r="I30" s="252"/>
    </row>
    <row r="31" spans="1:11" x14ac:dyDescent="0.25">
      <c r="B31" s="372" t="s">
        <v>85</v>
      </c>
      <c r="C31" s="372"/>
      <c r="D31" s="372"/>
      <c r="E31" s="372"/>
      <c r="F31" s="235"/>
      <c r="G31" s="167"/>
      <c r="H31" s="167"/>
      <c r="I31" s="171"/>
    </row>
    <row r="32" spans="1:11" x14ac:dyDescent="0.25">
      <c r="A32" s="360">
        <v>1850</v>
      </c>
      <c r="B32" s="373"/>
      <c r="C32" s="373"/>
      <c r="D32" s="373"/>
      <c r="E32" s="235">
        <v>1940</v>
      </c>
      <c r="F32" s="235"/>
      <c r="G32" s="167"/>
      <c r="H32" s="366">
        <v>1229</v>
      </c>
      <c r="I32" s="171"/>
    </row>
    <row r="33" spans="1:11" x14ac:dyDescent="0.25">
      <c r="A33" s="357">
        <v>1851</v>
      </c>
      <c r="B33" s="366">
        <v>58</v>
      </c>
      <c r="C33" s="374">
        <v>13</v>
      </c>
      <c r="D33" s="366">
        <v>45</v>
      </c>
      <c r="E33" s="365">
        <v>1985</v>
      </c>
      <c r="F33" s="366">
        <v>29</v>
      </c>
      <c r="G33" s="366">
        <v>29</v>
      </c>
      <c r="H33" s="366">
        <v>1258</v>
      </c>
      <c r="I33" s="366">
        <v>0</v>
      </c>
      <c r="J33" s="287">
        <f t="shared" ref="J33" si="4">B33-C33-D33</f>
        <v>0</v>
      </c>
      <c r="K33" s="287">
        <f t="shared" ref="K33" si="5">B33-F33-G33</f>
        <v>0</v>
      </c>
    </row>
    <row r="34" spans="1:11" x14ac:dyDescent="0.25">
      <c r="A34" s="375">
        <v>1852</v>
      </c>
      <c r="B34" s="167">
        <v>64</v>
      </c>
      <c r="C34" s="376">
        <v>15</v>
      </c>
      <c r="D34" s="377">
        <v>49</v>
      </c>
      <c r="E34" s="378">
        <v>2034</v>
      </c>
      <c r="F34" s="377">
        <v>29</v>
      </c>
      <c r="G34" s="377">
        <v>35</v>
      </c>
      <c r="H34" s="377">
        <v>1292</v>
      </c>
      <c r="I34" s="377">
        <v>1</v>
      </c>
      <c r="J34" s="287">
        <f t="shared" ref="J34:J97" si="6">B34-C34-D34</f>
        <v>0</v>
      </c>
      <c r="K34" s="287">
        <f t="shared" ref="K34:K97" si="7">B34-F34-G34</f>
        <v>0</v>
      </c>
    </row>
    <row r="35" spans="1:11" x14ac:dyDescent="0.25">
      <c r="A35" s="357">
        <v>1853</v>
      </c>
      <c r="B35" s="379">
        <v>63</v>
      </c>
      <c r="C35" s="374">
        <v>13</v>
      </c>
      <c r="D35" s="366">
        <v>50</v>
      </c>
      <c r="E35" s="365">
        <v>2084</v>
      </c>
      <c r="F35" s="366">
        <v>31</v>
      </c>
      <c r="G35" s="366">
        <v>32</v>
      </c>
      <c r="H35" s="366">
        <v>1324</v>
      </c>
      <c r="I35" s="366">
        <v>0</v>
      </c>
      <c r="J35" s="287">
        <f t="shared" si="6"/>
        <v>0</v>
      </c>
      <c r="K35" s="287">
        <f t="shared" si="7"/>
        <v>0</v>
      </c>
    </row>
    <row r="36" spans="1:11" x14ac:dyDescent="0.25">
      <c r="A36" s="357">
        <v>1854</v>
      </c>
      <c r="B36" s="167">
        <v>64</v>
      </c>
      <c r="C36" s="374">
        <v>14</v>
      </c>
      <c r="D36" s="366">
        <v>50</v>
      </c>
      <c r="E36" s="365">
        <v>2134</v>
      </c>
      <c r="F36" s="366">
        <v>31</v>
      </c>
      <c r="G36" s="366">
        <v>33</v>
      </c>
      <c r="H36" s="366">
        <v>1357</v>
      </c>
      <c r="I36" s="366">
        <v>0</v>
      </c>
      <c r="J36" s="287">
        <f t="shared" si="6"/>
        <v>0</v>
      </c>
      <c r="K36" s="287">
        <f t="shared" si="7"/>
        <v>0</v>
      </c>
    </row>
    <row r="37" spans="1:11" x14ac:dyDescent="0.25">
      <c r="A37" s="357">
        <v>1855</v>
      </c>
      <c r="B37" s="366">
        <v>61</v>
      </c>
      <c r="C37" s="374">
        <v>16</v>
      </c>
      <c r="D37" s="366">
        <v>45</v>
      </c>
      <c r="E37" s="365">
        <v>2179</v>
      </c>
      <c r="F37" s="366">
        <v>32</v>
      </c>
      <c r="G37" s="366">
        <v>29</v>
      </c>
      <c r="H37" s="366">
        <v>1385</v>
      </c>
      <c r="I37" s="366">
        <v>1</v>
      </c>
      <c r="J37" s="287">
        <f t="shared" si="6"/>
        <v>0</v>
      </c>
      <c r="K37" s="287">
        <f t="shared" si="7"/>
        <v>0</v>
      </c>
    </row>
    <row r="38" spans="1:11" x14ac:dyDescent="0.25">
      <c r="A38" s="357">
        <v>1856</v>
      </c>
      <c r="B38" s="366">
        <v>56</v>
      </c>
      <c r="C38" s="374">
        <v>15</v>
      </c>
      <c r="D38" s="366">
        <v>41</v>
      </c>
      <c r="E38" s="365">
        <v>2220</v>
      </c>
      <c r="F38" s="366">
        <v>33</v>
      </c>
      <c r="G38" s="366">
        <v>23</v>
      </c>
      <c r="H38" s="366">
        <v>1406</v>
      </c>
      <c r="I38" s="366">
        <v>2</v>
      </c>
      <c r="J38" s="287">
        <f t="shared" si="6"/>
        <v>0</v>
      </c>
      <c r="K38" s="287">
        <f t="shared" si="7"/>
        <v>0</v>
      </c>
    </row>
    <row r="39" spans="1:11" x14ac:dyDescent="0.25">
      <c r="A39" s="357">
        <v>1857</v>
      </c>
      <c r="B39" s="366">
        <v>55</v>
      </c>
      <c r="C39" s="374">
        <v>14</v>
      </c>
      <c r="D39" s="366">
        <v>41</v>
      </c>
      <c r="E39" s="365">
        <v>2261</v>
      </c>
      <c r="F39" s="366">
        <v>34</v>
      </c>
      <c r="G39" s="366">
        <v>21</v>
      </c>
      <c r="H39" s="366">
        <v>1427</v>
      </c>
      <c r="I39" s="366">
        <v>0</v>
      </c>
      <c r="J39" s="287">
        <f t="shared" si="6"/>
        <v>0</v>
      </c>
      <c r="K39" s="287">
        <f t="shared" si="7"/>
        <v>0</v>
      </c>
    </row>
    <row r="40" spans="1:11" x14ac:dyDescent="0.25">
      <c r="A40" s="357">
        <v>1858</v>
      </c>
      <c r="B40" s="366">
        <v>55</v>
      </c>
      <c r="C40" s="374">
        <v>13</v>
      </c>
      <c r="D40" s="366">
        <v>42</v>
      </c>
      <c r="E40" s="365">
        <v>2303</v>
      </c>
      <c r="F40" s="366">
        <v>34</v>
      </c>
      <c r="G40" s="380">
        <v>21</v>
      </c>
      <c r="H40" s="366">
        <v>1448</v>
      </c>
      <c r="I40" s="366">
        <v>0</v>
      </c>
      <c r="J40" s="287">
        <f t="shared" si="6"/>
        <v>0</v>
      </c>
      <c r="K40" s="287">
        <f t="shared" si="7"/>
        <v>0</v>
      </c>
    </row>
    <row r="41" spans="1:11" x14ac:dyDescent="0.25">
      <c r="A41" s="357">
        <v>1859</v>
      </c>
      <c r="B41" s="366">
        <v>60</v>
      </c>
      <c r="C41" s="374">
        <v>16</v>
      </c>
      <c r="D41" s="366">
        <v>44</v>
      </c>
      <c r="E41" s="365">
        <v>2347</v>
      </c>
      <c r="F41" s="366">
        <v>35</v>
      </c>
      <c r="G41" s="366">
        <v>25</v>
      </c>
      <c r="H41" s="366">
        <v>1472</v>
      </c>
      <c r="I41" s="171">
        <v>1</v>
      </c>
      <c r="J41" s="287">
        <f t="shared" si="6"/>
        <v>0</v>
      </c>
      <c r="K41" s="287">
        <f t="shared" si="7"/>
        <v>0</v>
      </c>
    </row>
    <row r="42" spans="1:11" x14ac:dyDescent="0.25">
      <c r="A42" s="357">
        <v>1860</v>
      </c>
      <c r="B42" s="366">
        <v>64</v>
      </c>
      <c r="C42" s="374">
        <v>17</v>
      </c>
      <c r="D42" s="366">
        <v>47</v>
      </c>
      <c r="E42" s="365">
        <v>2394</v>
      </c>
      <c r="F42" s="366">
        <v>36</v>
      </c>
      <c r="G42" s="366">
        <v>28</v>
      </c>
      <c r="H42" s="366">
        <v>1499</v>
      </c>
      <c r="I42" s="171">
        <v>1</v>
      </c>
      <c r="J42" s="287">
        <f t="shared" si="6"/>
        <v>0</v>
      </c>
      <c r="K42" s="287">
        <f t="shared" si="7"/>
        <v>0</v>
      </c>
    </row>
    <row r="43" spans="1:11" x14ac:dyDescent="0.25">
      <c r="A43" s="357">
        <v>1861</v>
      </c>
      <c r="B43" s="366">
        <v>70</v>
      </c>
      <c r="C43" s="374">
        <v>16</v>
      </c>
      <c r="D43" s="366">
        <v>54</v>
      </c>
      <c r="E43" s="365">
        <v>2448</v>
      </c>
      <c r="F43" s="366">
        <v>36</v>
      </c>
      <c r="G43" s="366">
        <v>34</v>
      </c>
      <c r="H43" s="366">
        <v>1532</v>
      </c>
      <c r="I43" s="381">
        <v>1</v>
      </c>
      <c r="J43" s="287">
        <f t="shared" si="6"/>
        <v>0</v>
      </c>
      <c r="K43" s="287">
        <f t="shared" si="7"/>
        <v>0</v>
      </c>
    </row>
    <row r="44" spans="1:11" x14ac:dyDescent="0.25">
      <c r="A44" s="357">
        <v>1862</v>
      </c>
      <c r="B44" s="366">
        <v>76</v>
      </c>
      <c r="C44" s="374">
        <v>19</v>
      </c>
      <c r="D44" s="366">
        <v>57</v>
      </c>
      <c r="E44" s="365">
        <v>2505</v>
      </c>
      <c r="F44" s="366">
        <v>38</v>
      </c>
      <c r="G44" s="366">
        <v>38</v>
      </c>
      <c r="H44" s="366">
        <v>1569</v>
      </c>
      <c r="I44" s="381">
        <v>1</v>
      </c>
      <c r="J44" s="287">
        <f t="shared" si="6"/>
        <v>0</v>
      </c>
      <c r="K44" s="287">
        <f t="shared" si="7"/>
        <v>0</v>
      </c>
    </row>
    <row r="45" spans="1:11" x14ac:dyDescent="0.25">
      <c r="A45" s="357">
        <v>1863</v>
      </c>
      <c r="B45" s="366">
        <v>86</v>
      </c>
      <c r="C45" s="374">
        <v>20</v>
      </c>
      <c r="D45" s="366">
        <v>66</v>
      </c>
      <c r="E45" s="365">
        <v>2571</v>
      </c>
      <c r="F45" s="366">
        <v>40</v>
      </c>
      <c r="G45" s="366">
        <v>46</v>
      </c>
      <c r="H45" s="366">
        <v>1613</v>
      </c>
      <c r="I45" s="381">
        <v>2</v>
      </c>
      <c r="J45" s="287">
        <f t="shared" si="6"/>
        <v>0</v>
      </c>
      <c r="K45" s="287">
        <f t="shared" si="7"/>
        <v>0</v>
      </c>
    </row>
    <row r="46" spans="1:11" x14ac:dyDescent="0.25">
      <c r="A46" s="357">
        <v>1864</v>
      </c>
      <c r="B46" s="366">
        <v>92</v>
      </c>
      <c r="C46" s="366">
        <v>21</v>
      </c>
      <c r="D46" s="366">
        <v>71</v>
      </c>
      <c r="E46" s="365">
        <v>2642</v>
      </c>
      <c r="F46" s="366">
        <v>40</v>
      </c>
      <c r="G46" s="366">
        <v>52</v>
      </c>
      <c r="H46" s="366">
        <v>1662</v>
      </c>
      <c r="I46" s="381">
        <v>3</v>
      </c>
      <c r="J46" s="287">
        <f t="shared" si="6"/>
        <v>0</v>
      </c>
      <c r="K46" s="287">
        <f t="shared" si="7"/>
        <v>0</v>
      </c>
    </row>
    <row r="47" spans="1:11" x14ac:dyDescent="0.25">
      <c r="A47" s="357">
        <v>1865</v>
      </c>
      <c r="B47" s="366">
        <v>96</v>
      </c>
      <c r="C47" s="374">
        <v>22</v>
      </c>
      <c r="D47" s="366">
        <v>74</v>
      </c>
      <c r="E47" s="365">
        <v>2716</v>
      </c>
      <c r="F47" s="366">
        <v>42</v>
      </c>
      <c r="G47" s="366">
        <v>54</v>
      </c>
      <c r="H47" s="366">
        <v>1714</v>
      </c>
      <c r="I47" s="381">
        <v>2</v>
      </c>
      <c r="J47" s="287">
        <f t="shared" si="6"/>
        <v>0</v>
      </c>
      <c r="K47" s="287">
        <f t="shared" si="7"/>
        <v>0</v>
      </c>
    </row>
    <row r="48" spans="1:11" x14ac:dyDescent="0.25">
      <c r="A48" s="357">
        <v>1866</v>
      </c>
      <c r="B48" s="366">
        <v>92</v>
      </c>
      <c r="C48" s="374">
        <v>23</v>
      </c>
      <c r="D48" s="366">
        <v>69</v>
      </c>
      <c r="E48" s="365">
        <v>2785</v>
      </c>
      <c r="F48" s="366">
        <v>43</v>
      </c>
      <c r="G48" s="366">
        <v>49</v>
      </c>
      <c r="H48" s="366">
        <v>1760</v>
      </c>
      <c r="I48" s="381">
        <v>3</v>
      </c>
      <c r="J48" s="287">
        <f t="shared" si="6"/>
        <v>0</v>
      </c>
      <c r="K48" s="287">
        <f t="shared" si="7"/>
        <v>0</v>
      </c>
    </row>
    <row r="49" spans="1:11" x14ac:dyDescent="0.25">
      <c r="A49" s="357">
        <v>1867</v>
      </c>
      <c r="B49" s="366">
        <v>85</v>
      </c>
      <c r="C49" s="374">
        <v>22</v>
      </c>
      <c r="D49" s="366">
        <v>63</v>
      </c>
      <c r="E49" s="365">
        <v>2848</v>
      </c>
      <c r="F49" s="366">
        <v>45</v>
      </c>
      <c r="G49" s="366">
        <v>40</v>
      </c>
      <c r="H49" s="366">
        <v>1798</v>
      </c>
      <c r="I49" s="381">
        <v>2</v>
      </c>
      <c r="J49" s="287">
        <f t="shared" si="6"/>
        <v>0</v>
      </c>
      <c r="K49" s="287">
        <f t="shared" si="7"/>
        <v>0</v>
      </c>
    </row>
    <row r="50" spans="1:11" x14ac:dyDescent="0.25">
      <c r="A50" s="357">
        <v>1868</v>
      </c>
      <c r="B50" s="366">
        <v>82</v>
      </c>
      <c r="C50" s="374">
        <v>22</v>
      </c>
      <c r="D50" s="366">
        <v>60</v>
      </c>
      <c r="E50" s="365">
        <v>2908</v>
      </c>
      <c r="F50" s="366">
        <v>45</v>
      </c>
      <c r="G50" s="366">
        <v>37</v>
      </c>
      <c r="H50" s="366">
        <v>1832</v>
      </c>
      <c r="I50" s="381">
        <v>3</v>
      </c>
      <c r="J50" s="287">
        <f t="shared" si="6"/>
        <v>0</v>
      </c>
      <c r="K50" s="287">
        <f t="shared" si="7"/>
        <v>0</v>
      </c>
    </row>
    <row r="51" spans="1:11" x14ac:dyDescent="0.25">
      <c r="A51" s="357">
        <v>1869</v>
      </c>
      <c r="B51" s="366">
        <v>82</v>
      </c>
      <c r="C51" s="374">
        <v>23</v>
      </c>
      <c r="D51" s="366">
        <v>59</v>
      </c>
      <c r="E51" s="365">
        <v>2967</v>
      </c>
      <c r="F51" s="366">
        <v>46</v>
      </c>
      <c r="G51" s="366">
        <v>36</v>
      </c>
      <c r="H51" s="366">
        <v>1865</v>
      </c>
      <c r="I51" s="381">
        <v>3</v>
      </c>
      <c r="J51" s="287">
        <f t="shared" si="6"/>
        <v>0</v>
      </c>
      <c r="K51" s="287">
        <f t="shared" si="7"/>
        <v>0</v>
      </c>
    </row>
    <row r="52" spans="1:11" x14ac:dyDescent="0.25">
      <c r="A52" s="357">
        <v>1870</v>
      </c>
      <c r="B52" s="366">
        <v>90</v>
      </c>
      <c r="C52" s="374">
        <v>24</v>
      </c>
      <c r="D52" s="366">
        <v>66</v>
      </c>
      <c r="E52" s="365">
        <v>3033</v>
      </c>
      <c r="F52" s="366">
        <v>48</v>
      </c>
      <c r="G52" s="366">
        <v>42</v>
      </c>
      <c r="H52" s="382">
        <v>1905</v>
      </c>
      <c r="I52" s="366">
        <v>2</v>
      </c>
      <c r="J52" s="287">
        <f t="shared" si="6"/>
        <v>0</v>
      </c>
      <c r="K52" s="287">
        <f t="shared" si="7"/>
        <v>0</v>
      </c>
    </row>
    <row r="53" spans="1:11" x14ac:dyDescent="0.25">
      <c r="A53" s="357">
        <v>1871</v>
      </c>
      <c r="B53" s="383">
        <v>100</v>
      </c>
      <c r="C53" s="384">
        <v>27</v>
      </c>
      <c r="D53" s="383">
        <v>73</v>
      </c>
      <c r="E53" s="385">
        <v>3106</v>
      </c>
      <c r="F53" s="383">
        <v>49</v>
      </c>
      <c r="G53" s="383">
        <v>51</v>
      </c>
      <c r="H53" s="383">
        <v>1953</v>
      </c>
      <c r="I53" s="383">
        <v>3</v>
      </c>
      <c r="J53" s="287">
        <f t="shared" si="6"/>
        <v>0</v>
      </c>
      <c r="K53" s="287">
        <f t="shared" si="7"/>
        <v>0</v>
      </c>
    </row>
    <row r="54" spans="1:11" x14ac:dyDescent="0.25">
      <c r="A54" s="357">
        <v>1872</v>
      </c>
      <c r="B54" s="366">
        <v>107</v>
      </c>
      <c r="C54" s="374">
        <v>28</v>
      </c>
      <c r="D54" s="366">
        <v>79</v>
      </c>
      <c r="E54" s="386">
        <v>3185</v>
      </c>
      <c r="F54" s="366">
        <v>51</v>
      </c>
      <c r="G54" s="366">
        <v>56</v>
      </c>
      <c r="H54" s="366">
        <v>2005</v>
      </c>
      <c r="I54" s="366">
        <v>4</v>
      </c>
      <c r="J54" s="287">
        <f t="shared" si="6"/>
        <v>0</v>
      </c>
      <c r="K54" s="287">
        <f t="shared" si="7"/>
        <v>0</v>
      </c>
    </row>
    <row r="55" spans="1:11" x14ac:dyDescent="0.25">
      <c r="A55" s="357">
        <v>1873</v>
      </c>
      <c r="B55" s="366">
        <v>105</v>
      </c>
      <c r="C55" s="374">
        <v>29</v>
      </c>
      <c r="D55" s="366">
        <v>76</v>
      </c>
      <c r="E55" s="386">
        <v>3261</v>
      </c>
      <c r="F55" s="366">
        <v>53</v>
      </c>
      <c r="G55" s="366">
        <v>52</v>
      </c>
      <c r="H55" s="366">
        <v>2054</v>
      </c>
      <c r="I55" s="366">
        <v>3</v>
      </c>
      <c r="J55" s="287">
        <f t="shared" si="6"/>
        <v>0</v>
      </c>
      <c r="K55" s="287">
        <f t="shared" si="7"/>
        <v>0</v>
      </c>
    </row>
    <row r="56" spans="1:11" x14ac:dyDescent="0.25">
      <c r="A56" s="357">
        <v>1874</v>
      </c>
      <c r="B56" s="366">
        <v>119</v>
      </c>
      <c r="C56" s="374">
        <v>30</v>
      </c>
      <c r="D56" s="366">
        <v>89</v>
      </c>
      <c r="E56" s="386">
        <v>3350</v>
      </c>
      <c r="F56" s="366">
        <v>54</v>
      </c>
      <c r="G56" s="366">
        <v>65</v>
      </c>
      <c r="H56" s="366">
        <v>2115</v>
      </c>
      <c r="I56" s="366">
        <v>4</v>
      </c>
      <c r="J56" s="287">
        <f t="shared" si="6"/>
        <v>0</v>
      </c>
      <c r="K56" s="287">
        <f t="shared" si="7"/>
        <v>0</v>
      </c>
    </row>
    <row r="57" spans="1:11" x14ac:dyDescent="0.25">
      <c r="A57" s="357">
        <v>1875</v>
      </c>
      <c r="B57" s="366">
        <v>126</v>
      </c>
      <c r="C57" s="374">
        <v>31</v>
      </c>
      <c r="D57" s="366">
        <v>95</v>
      </c>
      <c r="E57" s="386">
        <v>3445</v>
      </c>
      <c r="F57" s="366">
        <v>55</v>
      </c>
      <c r="G57" s="366">
        <v>71</v>
      </c>
      <c r="H57" s="366">
        <v>2183</v>
      </c>
      <c r="I57" s="366">
        <v>3</v>
      </c>
      <c r="J57" s="287">
        <f t="shared" si="6"/>
        <v>0</v>
      </c>
      <c r="K57" s="287">
        <f t="shared" si="7"/>
        <v>0</v>
      </c>
    </row>
    <row r="58" spans="1:11" x14ac:dyDescent="0.25">
      <c r="A58" s="357">
        <v>1876</v>
      </c>
      <c r="B58" s="366">
        <v>132</v>
      </c>
      <c r="C58" s="374">
        <v>30</v>
      </c>
      <c r="D58" s="366">
        <v>102</v>
      </c>
      <c r="E58" s="386">
        <v>3547</v>
      </c>
      <c r="F58" s="366">
        <v>58</v>
      </c>
      <c r="G58" s="366">
        <v>74</v>
      </c>
      <c r="H58" s="366">
        <v>2256</v>
      </c>
      <c r="I58" s="366">
        <v>1</v>
      </c>
      <c r="J58" s="287">
        <f t="shared" si="6"/>
        <v>0</v>
      </c>
      <c r="K58" s="287">
        <f t="shared" si="7"/>
        <v>0</v>
      </c>
    </row>
    <row r="59" spans="1:11" x14ac:dyDescent="0.25">
      <c r="A59" s="357">
        <v>1877</v>
      </c>
      <c r="B59" s="366">
        <v>132</v>
      </c>
      <c r="C59" s="374">
        <v>31</v>
      </c>
      <c r="D59" s="366">
        <v>101</v>
      </c>
      <c r="E59" s="386">
        <v>3648</v>
      </c>
      <c r="F59" s="366">
        <v>59</v>
      </c>
      <c r="G59" s="366">
        <v>73</v>
      </c>
      <c r="H59" s="366">
        <v>2327</v>
      </c>
      <c r="I59" s="366">
        <v>2</v>
      </c>
      <c r="J59" s="287">
        <f t="shared" si="6"/>
        <v>0</v>
      </c>
      <c r="K59" s="287">
        <f t="shared" si="7"/>
        <v>0</v>
      </c>
    </row>
    <row r="60" spans="1:11" x14ac:dyDescent="0.25">
      <c r="A60" s="357">
        <v>1878</v>
      </c>
      <c r="B60" s="366">
        <v>124</v>
      </c>
      <c r="C60" s="374">
        <v>30</v>
      </c>
      <c r="D60" s="366">
        <v>94</v>
      </c>
      <c r="E60" s="386">
        <v>3742</v>
      </c>
      <c r="F60" s="366">
        <v>61</v>
      </c>
      <c r="G60" s="366">
        <v>63</v>
      </c>
      <c r="H60" s="366">
        <v>2387</v>
      </c>
      <c r="I60" s="366">
        <v>3</v>
      </c>
      <c r="J60" s="287">
        <f t="shared" si="6"/>
        <v>0</v>
      </c>
      <c r="K60" s="287">
        <f t="shared" si="7"/>
        <v>0</v>
      </c>
    </row>
    <row r="61" spans="1:11" x14ac:dyDescent="0.25">
      <c r="A61" s="357">
        <v>1879</v>
      </c>
      <c r="B61" s="366">
        <v>114</v>
      </c>
      <c r="C61" s="374">
        <v>31</v>
      </c>
      <c r="D61" s="366">
        <v>83</v>
      </c>
      <c r="E61" s="386">
        <v>3825</v>
      </c>
      <c r="F61" s="366">
        <v>63</v>
      </c>
      <c r="G61" s="366">
        <v>51</v>
      </c>
      <c r="H61" s="366">
        <v>2436</v>
      </c>
      <c r="I61" s="366">
        <v>2</v>
      </c>
      <c r="J61" s="287">
        <f t="shared" si="6"/>
        <v>0</v>
      </c>
      <c r="K61" s="287">
        <f t="shared" si="7"/>
        <v>0</v>
      </c>
    </row>
    <row r="62" spans="1:11" x14ac:dyDescent="0.25">
      <c r="A62" s="375">
        <v>1880</v>
      </c>
      <c r="B62" s="377">
        <v>110</v>
      </c>
      <c r="C62" s="376">
        <v>32</v>
      </c>
      <c r="D62" s="377">
        <v>78</v>
      </c>
      <c r="E62" s="387">
        <v>3903</v>
      </c>
      <c r="F62" s="377">
        <v>64</v>
      </c>
      <c r="G62" s="377">
        <v>46</v>
      </c>
      <c r="H62" s="377">
        <v>2478</v>
      </c>
      <c r="I62" s="377">
        <v>4</v>
      </c>
      <c r="J62" s="287">
        <f t="shared" si="6"/>
        <v>0</v>
      </c>
      <c r="K62" s="287">
        <f t="shared" si="7"/>
        <v>0</v>
      </c>
    </row>
    <row r="63" spans="1:11" x14ac:dyDescent="0.25">
      <c r="A63" s="357">
        <v>1881</v>
      </c>
      <c r="B63" s="366">
        <v>116</v>
      </c>
      <c r="C63" s="374">
        <v>36</v>
      </c>
      <c r="D63" s="366">
        <v>80</v>
      </c>
      <c r="E63" s="386">
        <v>3983</v>
      </c>
      <c r="F63" s="366">
        <v>65</v>
      </c>
      <c r="G63" s="366">
        <v>51</v>
      </c>
      <c r="H63" s="366">
        <v>2526</v>
      </c>
      <c r="I63" s="366">
        <v>3</v>
      </c>
      <c r="J63" s="287">
        <f t="shared" si="6"/>
        <v>0</v>
      </c>
      <c r="K63" s="287">
        <f t="shared" si="7"/>
        <v>0</v>
      </c>
    </row>
    <row r="64" spans="1:11" x14ac:dyDescent="0.25">
      <c r="A64" s="357">
        <v>1882</v>
      </c>
      <c r="B64" s="366">
        <v>115</v>
      </c>
      <c r="C64" s="374">
        <v>40</v>
      </c>
      <c r="D64" s="366">
        <v>75</v>
      </c>
      <c r="E64" s="386">
        <v>4058</v>
      </c>
      <c r="F64" s="366">
        <v>67</v>
      </c>
      <c r="G64" s="366">
        <v>48</v>
      </c>
      <c r="H64" s="366">
        <v>2569</v>
      </c>
      <c r="I64" s="366">
        <v>5</v>
      </c>
      <c r="J64" s="287">
        <f t="shared" si="6"/>
        <v>0</v>
      </c>
      <c r="K64" s="287">
        <f t="shared" si="7"/>
        <v>0</v>
      </c>
    </row>
    <row r="65" spans="1:11" x14ac:dyDescent="0.25">
      <c r="A65" s="357">
        <v>1883</v>
      </c>
      <c r="B65" s="366">
        <v>119</v>
      </c>
      <c r="C65" s="374">
        <v>43</v>
      </c>
      <c r="D65" s="366">
        <v>76</v>
      </c>
      <c r="E65" s="386">
        <v>4134</v>
      </c>
      <c r="F65" s="366">
        <v>68</v>
      </c>
      <c r="G65" s="366">
        <v>51</v>
      </c>
      <c r="H65" s="366">
        <v>2614</v>
      </c>
      <c r="I65" s="366">
        <v>6</v>
      </c>
      <c r="J65" s="287">
        <f t="shared" si="6"/>
        <v>0</v>
      </c>
      <c r="K65" s="287">
        <f t="shared" si="7"/>
        <v>0</v>
      </c>
    </row>
    <row r="66" spans="1:11" x14ac:dyDescent="0.25">
      <c r="A66" s="357">
        <v>1884</v>
      </c>
      <c r="B66" s="366">
        <v>117</v>
      </c>
      <c r="C66" s="374">
        <v>39</v>
      </c>
      <c r="D66" s="366">
        <v>78</v>
      </c>
      <c r="E66" s="386">
        <v>4212</v>
      </c>
      <c r="F66" s="366">
        <v>69</v>
      </c>
      <c r="G66" s="366">
        <v>48</v>
      </c>
      <c r="H66" s="366">
        <v>2661</v>
      </c>
      <c r="I66" s="366">
        <v>1</v>
      </c>
      <c r="J66" s="287">
        <f t="shared" si="6"/>
        <v>0</v>
      </c>
      <c r="K66" s="287">
        <f t="shared" si="7"/>
        <v>0</v>
      </c>
    </row>
    <row r="67" spans="1:11" x14ac:dyDescent="0.25">
      <c r="A67" s="357">
        <v>1885</v>
      </c>
      <c r="B67" s="366">
        <v>109</v>
      </c>
      <c r="C67" s="374">
        <v>42</v>
      </c>
      <c r="D67" s="366">
        <v>67</v>
      </c>
      <c r="E67" s="386">
        <v>4279</v>
      </c>
      <c r="F67" s="366">
        <v>71</v>
      </c>
      <c r="G67" s="366">
        <v>38</v>
      </c>
      <c r="H67" s="366">
        <v>2697</v>
      </c>
      <c r="I67" s="366">
        <v>2</v>
      </c>
      <c r="J67" s="287">
        <f t="shared" si="6"/>
        <v>0</v>
      </c>
      <c r="K67" s="287">
        <f t="shared" si="7"/>
        <v>0</v>
      </c>
    </row>
    <row r="68" spans="1:11" x14ac:dyDescent="0.25">
      <c r="A68" s="357">
        <v>1886</v>
      </c>
      <c r="B68" s="366">
        <v>100</v>
      </c>
      <c r="C68" s="374">
        <v>41</v>
      </c>
      <c r="D68" s="366">
        <v>59</v>
      </c>
      <c r="E68" s="386">
        <v>4338</v>
      </c>
      <c r="F68" s="366">
        <v>72</v>
      </c>
      <c r="G68" s="366">
        <v>28</v>
      </c>
      <c r="H68" s="366">
        <v>2724</v>
      </c>
      <c r="I68" s="366">
        <v>1</v>
      </c>
      <c r="J68" s="287">
        <f t="shared" si="6"/>
        <v>0</v>
      </c>
      <c r="K68" s="287">
        <f t="shared" si="7"/>
        <v>0</v>
      </c>
    </row>
    <row r="69" spans="1:11" x14ac:dyDescent="0.25">
      <c r="A69" s="357">
        <v>1887</v>
      </c>
      <c r="B69" s="366">
        <v>103</v>
      </c>
      <c r="C69" s="374">
        <v>40</v>
      </c>
      <c r="D69" s="366">
        <v>63</v>
      </c>
      <c r="E69" s="386">
        <v>4401</v>
      </c>
      <c r="F69" s="366">
        <v>73</v>
      </c>
      <c r="G69" s="366">
        <v>30</v>
      </c>
      <c r="H69" s="366">
        <v>2753</v>
      </c>
      <c r="I69" s="167">
        <v>1</v>
      </c>
      <c r="J69" s="287">
        <f t="shared" si="6"/>
        <v>0</v>
      </c>
      <c r="K69" s="287">
        <f t="shared" si="7"/>
        <v>0</v>
      </c>
    </row>
    <row r="70" spans="1:11" x14ac:dyDescent="0.25">
      <c r="A70" s="357">
        <v>1888</v>
      </c>
      <c r="B70" s="366">
        <v>107</v>
      </c>
      <c r="C70" s="374">
        <v>43</v>
      </c>
      <c r="D70" s="366">
        <v>64</v>
      </c>
      <c r="E70" s="386">
        <v>4465</v>
      </c>
      <c r="F70" s="366">
        <v>74</v>
      </c>
      <c r="G70" s="366">
        <v>33</v>
      </c>
      <c r="H70" s="366">
        <v>2784</v>
      </c>
      <c r="I70" s="366">
        <v>2</v>
      </c>
      <c r="J70" s="287">
        <f t="shared" si="6"/>
        <v>0</v>
      </c>
      <c r="K70" s="287">
        <f t="shared" si="7"/>
        <v>0</v>
      </c>
    </row>
    <row r="71" spans="1:11" x14ac:dyDescent="0.25">
      <c r="A71" s="357">
        <v>1889</v>
      </c>
      <c r="B71" s="366">
        <v>114</v>
      </c>
      <c r="C71" s="235">
        <v>44</v>
      </c>
      <c r="D71" s="366">
        <v>70</v>
      </c>
      <c r="E71" s="386">
        <v>4535</v>
      </c>
      <c r="F71" s="366">
        <v>75</v>
      </c>
      <c r="G71" s="366">
        <v>39</v>
      </c>
      <c r="H71" s="366">
        <v>2819</v>
      </c>
      <c r="I71" s="366">
        <v>4</v>
      </c>
      <c r="J71" s="287">
        <f t="shared" si="6"/>
        <v>0</v>
      </c>
      <c r="K71" s="287">
        <f t="shared" si="7"/>
        <v>0</v>
      </c>
    </row>
    <row r="72" spans="1:11" x14ac:dyDescent="0.25">
      <c r="A72" s="375">
        <v>1890</v>
      </c>
      <c r="B72" s="377">
        <v>116</v>
      </c>
      <c r="C72" s="388">
        <v>46</v>
      </c>
      <c r="D72" s="377">
        <v>70</v>
      </c>
      <c r="E72" s="387">
        <v>4605</v>
      </c>
      <c r="F72" s="377">
        <v>77</v>
      </c>
      <c r="G72" s="377">
        <v>39</v>
      </c>
      <c r="H72" s="377">
        <v>2853</v>
      </c>
      <c r="I72" s="377">
        <v>5</v>
      </c>
      <c r="J72" s="287">
        <f t="shared" si="6"/>
        <v>0</v>
      </c>
      <c r="K72" s="287">
        <f t="shared" si="7"/>
        <v>0</v>
      </c>
    </row>
    <row r="73" spans="1:11" x14ac:dyDescent="0.25">
      <c r="A73" s="357">
        <v>1891</v>
      </c>
      <c r="B73" s="366">
        <v>122</v>
      </c>
      <c r="C73" s="374">
        <v>43</v>
      </c>
      <c r="D73" s="366">
        <v>79</v>
      </c>
      <c r="E73" s="386">
        <v>4684</v>
      </c>
      <c r="F73" s="366">
        <v>78</v>
      </c>
      <c r="G73" s="366">
        <v>44</v>
      </c>
      <c r="H73" s="366">
        <v>2894</v>
      </c>
      <c r="I73" s="366">
        <v>3</v>
      </c>
      <c r="J73" s="287">
        <f t="shared" si="6"/>
        <v>0</v>
      </c>
      <c r="K73" s="287">
        <f t="shared" si="7"/>
        <v>0</v>
      </c>
    </row>
    <row r="74" spans="1:11" x14ac:dyDescent="0.25">
      <c r="A74" s="357">
        <v>1892</v>
      </c>
      <c r="B74" s="366">
        <v>125</v>
      </c>
      <c r="C74" s="374">
        <v>44</v>
      </c>
      <c r="D74" s="366">
        <v>81</v>
      </c>
      <c r="E74" s="386">
        <v>4765</v>
      </c>
      <c r="F74" s="366">
        <v>80</v>
      </c>
      <c r="G74" s="366">
        <v>45</v>
      </c>
      <c r="H74" s="366">
        <v>2936</v>
      </c>
      <c r="I74" s="366">
        <v>3</v>
      </c>
      <c r="J74" s="287">
        <f t="shared" si="6"/>
        <v>0</v>
      </c>
      <c r="K74" s="287">
        <f t="shared" si="7"/>
        <v>0</v>
      </c>
    </row>
    <row r="75" spans="1:11" x14ac:dyDescent="0.25">
      <c r="A75" s="357">
        <v>1893</v>
      </c>
      <c r="B75" s="366">
        <v>127</v>
      </c>
      <c r="C75" s="374">
        <v>45</v>
      </c>
      <c r="D75" s="366">
        <v>82</v>
      </c>
      <c r="E75" s="386">
        <v>4847</v>
      </c>
      <c r="F75" s="366">
        <v>81</v>
      </c>
      <c r="G75" s="366">
        <v>46</v>
      </c>
      <c r="H75" s="366">
        <v>2980</v>
      </c>
      <c r="I75" s="366">
        <v>2</v>
      </c>
      <c r="J75" s="287">
        <f t="shared" si="6"/>
        <v>0</v>
      </c>
      <c r="K75" s="287">
        <f t="shared" si="7"/>
        <v>0</v>
      </c>
    </row>
    <row r="76" spans="1:11" x14ac:dyDescent="0.25">
      <c r="A76" s="357">
        <v>1894</v>
      </c>
      <c r="B76" s="366">
        <v>132</v>
      </c>
      <c r="C76" s="374">
        <v>47</v>
      </c>
      <c r="D76" s="366">
        <v>85</v>
      </c>
      <c r="E76" s="386">
        <v>4932</v>
      </c>
      <c r="F76" s="366">
        <v>83</v>
      </c>
      <c r="G76" s="366">
        <v>49</v>
      </c>
      <c r="H76" s="366">
        <v>3025</v>
      </c>
      <c r="I76" s="366">
        <v>4</v>
      </c>
      <c r="J76" s="287">
        <f t="shared" si="6"/>
        <v>0</v>
      </c>
      <c r="K76" s="287">
        <f t="shared" si="7"/>
        <v>0</v>
      </c>
    </row>
    <row r="77" spans="1:11" x14ac:dyDescent="0.25">
      <c r="A77" s="357">
        <v>1895</v>
      </c>
      <c r="B77" s="366">
        <v>138</v>
      </c>
      <c r="C77" s="374">
        <v>51</v>
      </c>
      <c r="D77" s="366">
        <v>87</v>
      </c>
      <c r="E77" s="386">
        <v>5019</v>
      </c>
      <c r="F77" s="366">
        <v>84</v>
      </c>
      <c r="G77" s="366">
        <v>54</v>
      </c>
      <c r="H77" s="366">
        <v>3075</v>
      </c>
      <c r="I77" s="366">
        <v>4</v>
      </c>
      <c r="J77" s="287">
        <f t="shared" si="6"/>
        <v>0</v>
      </c>
      <c r="K77" s="287">
        <f t="shared" si="7"/>
        <v>0</v>
      </c>
    </row>
    <row r="78" spans="1:11" x14ac:dyDescent="0.25">
      <c r="A78" s="357">
        <v>1896</v>
      </c>
      <c r="B78" s="366">
        <v>150</v>
      </c>
      <c r="C78" s="374">
        <v>55</v>
      </c>
      <c r="D78" s="366">
        <v>95</v>
      </c>
      <c r="E78" s="386">
        <v>5114</v>
      </c>
      <c r="F78" s="366">
        <v>86</v>
      </c>
      <c r="G78" s="171">
        <v>64</v>
      </c>
      <c r="H78" s="366">
        <v>3136</v>
      </c>
      <c r="I78" s="366">
        <v>3</v>
      </c>
      <c r="J78" s="287">
        <f t="shared" si="6"/>
        <v>0</v>
      </c>
      <c r="K78" s="287">
        <f t="shared" si="7"/>
        <v>0</v>
      </c>
    </row>
    <row r="79" spans="1:11" x14ac:dyDescent="0.25">
      <c r="A79" s="357">
        <v>1897</v>
      </c>
      <c r="B79" s="366">
        <v>167</v>
      </c>
      <c r="C79" s="374">
        <v>61</v>
      </c>
      <c r="D79" s="366">
        <v>106</v>
      </c>
      <c r="E79" s="386">
        <v>5220</v>
      </c>
      <c r="F79" s="366">
        <v>88</v>
      </c>
      <c r="G79" s="366">
        <v>79</v>
      </c>
      <c r="H79" s="366">
        <v>3211</v>
      </c>
      <c r="I79" s="366">
        <v>4</v>
      </c>
      <c r="J79" s="287">
        <f t="shared" si="6"/>
        <v>0</v>
      </c>
      <c r="K79" s="287">
        <f t="shared" si="7"/>
        <v>0</v>
      </c>
    </row>
    <row r="80" spans="1:11" x14ac:dyDescent="0.25">
      <c r="A80" s="357">
        <v>1898</v>
      </c>
      <c r="B80" s="366">
        <v>193</v>
      </c>
      <c r="C80" s="374">
        <v>65</v>
      </c>
      <c r="D80" s="366">
        <v>128</v>
      </c>
      <c r="E80" s="386">
        <v>5348</v>
      </c>
      <c r="F80" s="366">
        <v>90</v>
      </c>
      <c r="G80" s="366">
        <v>103</v>
      </c>
      <c r="H80" s="366">
        <v>3307</v>
      </c>
      <c r="I80" s="366">
        <v>7</v>
      </c>
      <c r="J80" s="287">
        <f t="shared" si="6"/>
        <v>0</v>
      </c>
      <c r="K80" s="287">
        <f t="shared" si="7"/>
        <v>0</v>
      </c>
    </row>
    <row r="81" spans="1:11" x14ac:dyDescent="0.25">
      <c r="A81" s="357">
        <v>1899</v>
      </c>
      <c r="B81" s="366">
        <v>204</v>
      </c>
      <c r="C81" s="374">
        <v>69</v>
      </c>
      <c r="D81" s="366">
        <v>135</v>
      </c>
      <c r="E81" s="386">
        <v>5483</v>
      </c>
      <c r="F81" s="366">
        <v>93</v>
      </c>
      <c r="G81" s="366">
        <v>111</v>
      </c>
      <c r="H81" s="366">
        <v>3412</v>
      </c>
      <c r="I81" s="389">
        <v>6</v>
      </c>
      <c r="J81" s="287">
        <f t="shared" si="6"/>
        <v>0</v>
      </c>
      <c r="K81" s="287">
        <f t="shared" si="7"/>
        <v>0</v>
      </c>
    </row>
    <row r="82" spans="1:11" x14ac:dyDescent="0.25">
      <c r="A82" s="375">
        <v>1900</v>
      </c>
      <c r="B82" s="377">
        <v>205</v>
      </c>
      <c r="C82" s="376">
        <v>69</v>
      </c>
      <c r="D82" s="377">
        <v>136</v>
      </c>
      <c r="E82" s="387">
        <v>5619</v>
      </c>
      <c r="F82" s="377">
        <v>96</v>
      </c>
      <c r="G82" s="377">
        <v>109</v>
      </c>
      <c r="H82" s="377">
        <v>3515</v>
      </c>
      <c r="I82" s="377">
        <v>6</v>
      </c>
      <c r="J82" s="287">
        <f t="shared" si="6"/>
        <v>0</v>
      </c>
      <c r="K82" s="287">
        <f t="shared" si="7"/>
        <v>0</v>
      </c>
    </row>
    <row r="83" spans="1:11" x14ac:dyDescent="0.25">
      <c r="A83" s="357">
        <v>1901</v>
      </c>
      <c r="B83" s="366">
        <v>216</v>
      </c>
      <c r="C83" s="374">
        <v>64</v>
      </c>
      <c r="D83" s="366">
        <v>152</v>
      </c>
      <c r="E83" s="366">
        <v>5771</v>
      </c>
      <c r="F83" s="366">
        <v>99</v>
      </c>
      <c r="G83" s="366">
        <v>117</v>
      </c>
      <c r="H83" s="366">
        <v>3628</v>
      </c>
      <c r="I83" s="366">
        <v>4</v>
      </c>
      <c r="J83" s="287">
        <f t="shared" si="6"/>
        <v>0</v>
      </c>
      <c r="K83" s="287">
        <f t="shared" si="7"/>
        <v>0</v>
      </c>
    </row>
    <row r="84" spans="1:11" x14ac:dyDescent="0.25">
      <c r="A84" s="357">
        <v>1902</v>
      </c>
      <c r="B84" s="366">
        <v>227</v>
      </c>
      <c r="C84" s="374">
        <v>63</v>
      </c>
      <c r="D84" s="366">
        <v>164</v>
      </c>
      <c r="E84" s="366">
        <v>5935</v>
      </c>
      <c r="F84" s="366">
        <v>103</v>
      </c>
      <c r="G84" s="366">
        <v>124</v>
      </c>
      <c r="H84" s="366">
        <v>3749</v>
      </c>
      <c r="I84" s="366">
        <v>3</v>
      </c>
      <c r="J84" s="287">
        <f t="shared" si="6"/>
        <v>0</v>
      </c>
      <c r="K84" s="287">
        <f t="shared" si="7"/>
        <v>0</v>
      </c>
    </row>
    <row r="85" spans="1:11" x14ac:dyDescent="0.25">
      <c r="A85" s="357">
        <v>1903</v>
      </c>
      <c r="B85" s="366">
        <v>225</v>
      </c>
      <c r="C85" s="374">
        <v>64</v>
      </c>
      <c r="D85" s="374">
        <v>161</v>
      </c>
      <c r="E85" s="366">
        <v>6096</v>
      </c>
      <c r="F85" s="366">
        <v>107</v>
      </c>
      <c r="G85" s="366">
        <v>118</v>
      </c>
      <c r="H85" s="366">
        <v>3865</v>
      </c>
      <c r="I85" s="366">
        <v>2</v>
      </c>
      <c r="J85" s="287">
        <f t="shared" si="6"/>
        <v>0</v>
      </c>
      <c r="K85" s="287">
        <f t="shared" si="7"/>
        <v>0</v>
      </c>
    </row>
    <row r="86" spans="1:11" x14ac:dyDescent="0.25">
      <c r="A86" s="357">
        <v>1904</v>
      </c>
      <c r="B86" s="366">
        <v>223</v>
      </c>
      <c r="C86" s="374">
        <v>65</v>
      </c>
      <c r="D86" s="366">
        <v>158</v>
      </c>
      <c r="E86" s="366">
        <v>6254</v>
      </c>
      <c r="F86" s="171">
        <v>111</v>
      </c>
      <c r="G86" s="366">
        <v>112</v>
      </c>
      <c r="H86" s="366">
        <v>3974</v>
      </c>
      <c r="I86" s="366">
        <v>3</v>
      </c>
      <c r="J86" s="287">
        <f t="shared" si="6"/>
        <v>0</v>
      </c>
      <c r="K86" s="287">
        <f t="shared" si="7"/>
        <v>0</v>
      </c>
    </row>
    <row r="87" spans="1:11" x14ac:dyDescent="0.25">
      <c r="A87" s="357">
        <v>1905</v>
      </c>
      <c r="B87" s="366">
        <v>220</v>
      </c>
      <c r="C87" s="374">
        <v>73</v>
      </c>
      <c r="D87" s="366">
        <v>147</v>
      </c>
      <c r="E87" s="366">
        <v>6401</v>
      </c>
      <c r="F87" s="366">
        <v>114</v>
      </c>
      <c r="G87" s="366">
        <v>106</v>
      </c>
      <c r="H87" s="366">
        <v>4073</v>
      </c>
      <c r="I87" s="366">
        <v>7</v>
      </c>
      <c r="J87" s="287">
        <f t="shared" si="6"/>
        <v>0</v>
      </c>
      <c r="K87" s="287">
        <f t="shared" si="7"/>
        <v>0</v>
      </c>
    </row>
    <row r="88" spans="1:11" x14ac:dyDescent="0.25">
      <c r="A88" s="357">
        <v>1906</v>
      </c>
      <c r="B88" s="366">
        <v>207</v>
      </c>
      <c r="C88" s="374">
        <v>63</v>
      </c>
      <c r="D88" s="366">
        <v>144</v>
      </c>
      <c r="E88" s="366">
        <v>6545</v>
      </c>
      <c r="F88" s="366">
        <v>118</v>
      </c>
      <c r="G88" s="366">
        <v>89</v>
      </c>
      <c r="H88" s="366">
        <v>4158</v>
      </c>
      <c r="I88" s="366">
        <v>4</v>
      </c>
      <c r="J88" s="287">
        <f t="shared" si="6"/>
        <v>0</v>
      </c>
      <c r="K88" s="287">
        <f t="shared" si="7"/>
        <v>0</v>
      </c>
    </row>
    <row r="89" spans="1:11" x14ac:dyDescent="0.25">
      <c r="A89" s="357">
        <v>1907</v>
      </c>
      <c r="B89" s="366">
        <v>185</v>
      </c>
      <c r="C89" s="374">
        <v>61</v>
      </c>
      <c r="D89" s="366">
        <v>124</v>
      </c>
      <c r="E89" s="366">
        <v>6669</v>
      </c>
      <c r="F89" s="366">
        <v>120</v>
      </c>
      <c r="G89" s="366">
        <v>65</v>
      </c>
      <c r="H89" s="366">
        <v>4220</v>
      </c>
      <c r="I89" s="390">
        <v>3</v>
      </c>
      <c r="J89" s="287">
        <f t="shared" si="6"/>
        <v>0</v>
      </c>
      <c r="K89" s="287">
        <f t="shared" si="7"/>
        <v>0</v>
      </c>
    </row>
    <row r="90" spans="1:11" x14ac:dyDescent="0.25">
      <c r="A90" s="357">
        <v>1908</v>
      </c>
      <c r="B90" s="366">
        <v>156</v>
      </c>
      <c r="C90" s="374">
        <v>56</v>
      </c>
      <c r="D90" s="366">
        <v>100</v>
      </c>
      <c r="E90" s="366">
        <v>6769</v>
      </c>
      <c r="F90" s="366">
        <v>123</v>
      </c>
      <c r="G90" s="366">
        <v>33</v>
      </c>
      <c r="H90" s="366">
        <v>4249</v>
      </c>
      <c r="I90" s="366">
        <v>4</v>
      </c>
      <c r="J90" s="287">
        <f t="shared" si="6"/>
        <v>0</v>
      </c>
      <c r="K90" s="287">
        <f t="shared" si="7"/>
        <v>0</v>
      </c>
    </row>
    <row r="91" spans="1:11" x14ac:dyDescent="0.25">
      <c r="A91" s="357">
        <v>1909</v>
      </c>
      <c r="B91" s="366">
        <v>167</v>
      </c>
      <c r="C91" s="374">
        <v>61</v>
      </c>
      <c r="D91" s="374">
        <v>106</v>
      </c>
      <c r="E91" s="366">
        <v>6875</v>
      </c>
      <c r="F91" s="366">
        <v>126</v>
      </c>
      <c r="G91" s="366">
        <v>41</v>
      </c>
      <c r="H91" s="366">
        <v>4287</v>
      </c>
      <c r="I91" s="167">
        <v>3</v>
      </c>
      <c r="J91" s="287">
        <f t="shared" si="6"/>
        <v>0</v>
      </c>
      <c r="K91" s="287">
        <f t="shared" si="7"/>
        <v>0</v>
      </c>
    </row>
    <row r="92" spans="1:11" x14ac:dyDescent="0.25">
      <c r="A92" s="347">
        <v>1910</v>
      </c>
      <c r="B92" s="252">
        <v>169</v>
      </c>
      <c r="C92" s="252">
        <v>66</v>
      </c>
      <c r="D92" s="252">
        <v>103</v>
      </c>
      <c r="E92" s="252">
        <v>6978</v>
      </c>
      <c r="F92" s="252">
        <v>129</v>
      </c>
      <c r="G92" s="252">
        <v>40</v>
      </c>
      <c r="H92" s="252">
        <v>4324</v>
      </c>
      <c r="I92" s="252">
        <v>3</v>
      </c>
      <c r="J92" s="287">
        <f t="shared" si="6"/>
        <v>0</v>
      </c>
      <c r="K92" s="287">
        <f t="shared" si="7"/>
        <v>0</v>
      </c>
    </row>
    <row r="93" spans="1:11" x14ac:dyDescent="0.25">
      <c r="A93" s="347">
        <v>1911</v>
      </c>
      <c r="B93" s="391">
        <v>172</v>
      </c>
      <c r="C93" s="391">
        <v>73</v>
      </c>
      <c r="D93" s="391">
        <v>99</v>
      </c>
      <c r="E93" s="391">
        <v>7077</v>
      </c>
      <c r="F93" s="391">
        <v>132</v>
      </c>
      <c r="G93" s="391">
        <v>40</v>
      </c>
      <c r="H93" s="391">
        <v>4357</v>
      </c>
      <c r="I93" s="391">
        <v>7</v>
      </c>
      <c r="J93" s="287">
        <f t="shared" si="6"/>
        <v>0</v>
      </c>
      <c r="K93" s="287">
        <f t="shared" si="7"/>
        <v>0</v>
      </c>
    </row>
    <row r="94" spans="1:11" x14ac:dyDescent="0.25">
      <c r="A94" s="357">
        <v>1912</v>
      </c>
      <c r="B94" s="392">
        <v>172</v>
      </c>
      <c r="C94" s="393">
        <v>71</v>
      </c>
      <c r="D94" s="394">
        <v>101</v>
      </c>
      <c r="E94" s="395">
        <v>7178</v>
      </c>
      <c r="F94" s="394">
        <v>135</v>
      </c>
      <c r="G94" s="396">
        <v>37</v>
      </c>
      <c r="H94" s="394">
        <v>4387</v>
      </c>
      <c r="I94" s="394">
        <v>7</v>
      </c>
      <c r="J94" s="287">
        <f t="shared" si="6"/>
        <v>0</v>
      </c>
      <c r="K94" s="287">
        <f t="shared" si="7"/>
        <v>0</v>
      </c>
    </row>
    <row r="95" spans="1:11" x14ac:dyDescent="0.25">
      <c r="A95" s="357">
        <v>1913</v>
      </c>
      <c r="B95" s="392">
        <v>189</v>
      </c>
      <c r="C95" s="393">
        <v>77</v>
      </c>
      <c r="D95" s="394">
        <v>112</v>
      </c>
      <c r="E95" s="395">
        <v>7290</v>
      </c>
      <c r="F95" s="394">
        <v>138</v>
      </c>
      <c r="G95" s="394">
        <v>51</v>
      </c>
      <c r="H95" s="394">
        <v>4429</v>
      </c>
      <c r="I95" s="394">
        <v>9</v>
      </c>
      <c r="J95" s="287">
        <f t="shared" si="6"/>
        <v>0</v>
      </c>
      <c r="K95" s="287">
        <f t="shared" si="7"/>
        <v>0</v>
      </c>
    </row>
    <row r="96" spans="1:11" x14ac:dyDescent="0.25">
      <c r="A96" s="357">
        <v>1914</v>
      </c>
      <c r="B96" s="392">
        <v>189</v>
      </c>
      <c r="C96" s="393">
        <v>74</v>
      </c>
      <c r="D96" s="394">
        <v>115</v>
      </c>
      <c r="E96" s="395">
        <v>7405</v>
      </c>
      <c r="F96" s="394">
        <v>142</v>
      </c>
      <c r="G96" s="396">
        <v>47</v>
      </c>
      <c r="H96" s="394">
        <v>4471</v>
      </c>
      <c r="I96" s="394">
        <v>5</v>
      </c>
      <c r="J96" s="287">
        <f t="shared" si="6"/>
        <v>0</v>
      </c>
      <c r="K96" s="287">
        <f t="shared" si="7"/>
        <v>0</v>
      </c>
    </row>
    <row r="97" spans="1:11" x14ac:dyDescent="0.25">
      <c r="A97" s="357">
        <v>1915</v>
      </c>
      <c r="B97" s="392">
        <v>149</v>
      </c>
      <c r="C97" s="393">
        <v>66</v>
      </c>
      <c r="D97" s="397">
        <v>83</v>
      </c>
      <c r="E97" s="395">
        <v>7488</v>
      </c>
      <c r="F97" s="394">
        <v>144</v>
      </c>
      <c r="G97" s="392">
        <v>5</v>
      </c>
      <c r="H97" s="394">
        <v>4471</v>
      </c>
      <c r="I97" s="394">
        <v>5</v>
      </c>
      <c r="J97" s="287">
        <f t="shared" si="6"/>
        <v>0</v>
      </c>
      <c r="K97" s="287">
        <f t="shared" si="7"/>
        <v>0</v>
      </c>
    </row>
    <row r="98" spans="1:11" x14ac:dyDescent="0.25">
      <c r="A98" s="357">
        <v>1916</v>
      </c>
      <c r="B98" s="392">
        <v>117</v>
      </c>
      <c r="C98" s="393">
        <v>81</v>
      </c>
      <c r="D98" s="397">
        <v>36</v>
      </c>
      <c r="E98" s="395">
        <v>7524</v>
      </c>
      <c r="F98" s="394">
        <v>145</v>
      </c>
      <c r="G98" s="392">
        <v>-28</v>
      </c>
      <c r="H98" s="394">
        <v>4435</v>
      </c>
      <c r="I98" s="394">
        <v>8</v>
      </c>
      <c r="J98" s="287">
        <f t="shared" ref="J98:J102" si="8">B98-C98-D98</f>
        <v>0</v>
      </c>
      <c r="K98" s="287">
        <f t="shared" ref="K98:K102" si="9">B98-F98-G98</f>
        <v>0</v>
      </c>
    </row>
    <row r="99" spans="1:11" x14ac:dyDescent="0.25">
      <c r="A99" s="357">
        <v>1917</v>
      </c>
      <c r="B99" s="392">
        <v>125</v>
      </c>
      <c r="C99" s="395">
        <v>123</v>
      </c>
      <c r="D99" s="394">
        <v>2</v>
      </c>
      <c r="E99" s="395">
        <v>7526</v>
      </c>
      <c r="F99" s="394">
        <v>145</v>
      </c>
      <c r="G99" s="394">
        <v>-20</v>
      </c>
      <c r="H99" s="394">
        <v>4375</v>
      </c>
      <c r="I99" s="394">
        <v>40</v>
      </c>
      <c r="J99" s="287">
        <f t="shared" si="8"/>
        <v>0</v>
      </c>
      <c r="K99" s="287">
        <f t="shared" si="9"/>
        <v>0</v>
      </c>
    </row>
    <row r="100" spans="1:11" x14ac:dyDescent="0.25">
      <c r="A100" s="357">
        <v>1918</v>
      </c>
      <c r="B100" s="392">
        <v>152</v>
      </c>
      <c r="C100" s="393">
        <v>93</v>
      </c>
      <c r="D100" s="394">
        <v>59</v>
      </c>
      <c r="E100" s="395">
        <v>7585</v>
      </c>
      <c r="F100" s="394">
        <v>147</v>
      </c>
      <c r="G100" s="392">
        <v>5</v>
      </c>
      <c r="H100" s="394">
        <v>4360</v>
      </c>
      <c r="I100" s="394">
        <v>20</v>
      </c>
      <c r="J100" s="287">
        <f t="shared" si="8"/>
        <v>0</v>
      </c>
      <c r="K100" s="287">
        <f t="shared" si="9"/>
        <v>0</v>
      </c>
    </row>
    <row r="101" spans="1:11" x14ac:dyDescent="0.25">
      <c r="A101" s="357">
        <v>1919</v>
      </c>
      <c r="B101" s="392">
        <v>199</v>
      </c>
      <c r="C101" s="398">
        <v>81</v>
      </c>
      <c r="D101" s="394">
        <v>118</v>
      </c>
      <c r="E101" s="395">
        <v>7703</v>
      </c>
      <c r="F101" s="394">
        <v>153</v>
      </c>
      <c r="G101" s="394">
        <v>46</v>
      </c>
      <c r="H101" s="394">
        <v>4404</v>
      </c>
      <c r="I101" s="394">
        <v>2</v>
      </c>
      <c r="J101" s="287">
        <f t="shared" si="8"/>
        <v>0</v>
      </c>
      <c r="K101" s="287">
        <f t="shared" si="9"/>
        <v>0</v>
      </c>
    </row>
    <row r="102" spans="1:11" ht="16.5" thickBot="1" x14ac:dyDescent="0.3">
      <c r="A102" s="206">
        <v>1920</v>
      </c>
      <c r="B102" s="399">
        <v>231</v>
      </c>
      <c r="C102" s="399">
        <v>97</v>
      </c>
      <c r="D102" s="399">
        <v>134</v>
      </c>
      <c r="E102" s="399">
        <v>7837</v>
      </c>
      <c r="F102" s="399">
        <v>158</v>
      </c>
      <c r="G102" s="399">
        <v>73</v>
      </c>
      <c r="H102" s="399">
        <v>4475</v>
      </c>
      <c r="I102" s="399">
        <v>2</v>
      </c>
      <c r="J102" s="287">
        <f t="shared" si="8"/>
        <v>0</v>
      </c>
      <c r="K102" s="287">
        <f t="shared" si="9"/>
        <v>0</v>
      </c>
    </row>
    <row r="103" spans="1:11" x14ac:dyDescent="0.25">
      <c r="A103" s="137"/>
      <c r="B103" s="137"/>
      <c r="C103" s="137"/>
      <c r="D103" s="137"/>
      <c r="E103" s="137"/>
      <c r="F103" s="137"/>
      <c r="G103" s="137"/>
      <c r="H103" s="137"/>
      <c r="I103" s="137"/>
    </row>
    <row r="104" spans="1:11" x14ac:dyDescent="0.25">
      <c r="A104" s="400" t="s">
        <v>129</v>
      </c>
      <c r="B104" s="137"/>
      <c r="C104" s="137"/>
      <c r="D104" s="137"/>
      <c r="E104" s="137"/>
      <c r="F104" s="137"/>
      <c r="G104" s="137"/>
      <c r="H104" s="137"/>
      <c r="I104" s="137"/>
    </row>
    <row r="105" spans="1:11" x14ac:dyDescent="0.25">
      <c r="A105" s="137"/>
      <c r="B105" s="137"/>
      <c r="C105" s="137"/>
      <c r="D105" s="137"/>
      <c r="E105" s="137"/>
      <c r="F105" s="137"/>
      <c r="G105" s="137"/>
      <c r="H105" s="137"/>
      <c r="I105" s="137"/>
    </row>
    <row r="106" spans="1:11" x14ac:dyDescent="0.25">
      <c r="A106" s="137"/>
      <c r="B106" s="137"/>
      <c r="C106" s="137"/>
      <c r="D106" s="137"/>
      <c r="E106" s="137"/>
      <c r="F106" s="137"/>
      <c r="G106" s="137"/>
      <c r="H106" s="137"/>
      <c r="I106" s="137"/>
    </row>
    <row r="107" spans="1:11" x14ac:dyDescent="0.25">
      <c r="A107" s="137"/>
      <c r="B107" s="137"/>
      <c r="C107" s="137"/>
      <c r="D107" s="137"/>
      <c r="E107" s="137"/>
      <c r="F107" s="137"/>
      <c r="G107" s="137"/>
      <c r="H107" s="137"/>
      <c r="I107" s="137"/>
    </row>
    <row r="108" spans="1:11" x14ac:dyDescent="0.25">
      <c r="A108" s="137"/>
      <c r="B108" s="137"/>
      <c r="C108" s="137"/>
      <c r="D108" s="137"/>
      <c r="E108" s="137"/>
      <c r="F108" s="137"/>
      <c r="G108" s="137"/>
      <c r="H108" s="137"/>
      <c r="I108" s="137"/>
    </row>
  </sheetData>
  <mergeCells count="1">
    <mergeCell ref="J10:K10"/>
  </mergeCells>
  <hyperlinks>
    <hyperlink ref="A1" location="'Front page'!A1" display="Front page"/>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 page</vt:lpstr>
      <vt:lpstr>Table I</vt:lpstr>
      <vt:lpstr>Table II</vt:lpstr>
      <vt:lpstr>Table III</vt:lpstr>
      <vt:lpstr>Table IV</vt:lpstr>
      <vt:lpstr>Table V</vt:lpstr>
      <vt:lpstr>Table VI</vt:lpstr>
      <vt:lpstr>Table VII</vt:lpstr>
      <vt:lpstr>Table VIII</vt:lpstr>
      <vt:lpstr>Table IX</vt:lpstr>
      <vt:lpstr>Table X</vt:lpstr>
      <vt:lpstr>Table XI</vt:lpstr>
      <vt:lpstr>Table XII</vt:lpstr>
      <vt:lpstr>Table XIII</vt:lpstr>
      <vt:lpstr>Table XIV</vt:lpstr>
      <vt:lpstr>Table XV</vt:lpstr>
      <vt:lpstr>Table XVI</vt:lpstr>
      <vt:lpstr>Table XVII</vt:lpstr>
      <vt:lpstr>Table XVIII</vt:lpstr>
      <vt:lpstr>Table XIX</vt:lpstr>
      <vt:lpstr>Table XX</vt:lpstr>
      <vt:lpstr>Table XXI</vt:lpstr>
      <vt:lpstr>Table XXII</vt:lpstr>
      <vt:lpstr>Table XXIII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Ryland</cp:lastModifiedBy>
  <dcterms:modified xsi:type="dcterms:W3CDTF">2020-08-14T09:46:16Z</dcterms:modified>
</cp:coreProperties>
</file>